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3655" yWindow="195" windowWidth="20205" windowHeight="14040"/>
  </bookViews>
  <sheets>
    <sheet name="FORMULAR SV" sheetId="1" r:id="rId1"/>
  </sheets>
  <definedNames>
    <definedName name="_xlnm.Print_Area" localSheetId="0">'FORMULAR SV'!$A$1:$F$197</definedName>
    <definedName name="Print_Area">'FORMULAR SV'!$A$1:$F$231</definedName>
    <definedName name="Print_Titles">'FORMULAR SV'!$1:$4</definedName>
  </definedNames>
  <calcPr calcId="125725"/>
</workbook>
</file>

<file path=xl/calcChain.xml><?xml version="1.0" encoding="utf-8"?>
<calcChain xmlns="http://schemas.openxmlformats.org/spreadsheetml/2006/main">
  <c r="F109" i="1"/>
  <c r="F106"/>
  <c r="F18"/>
  <c r="F98"/>
  <c r="F97"/>
  <c r="F95"/>
  <c r="F191"/>
  <c r="F176"/>
  <c r="F175"/>
  <c r="F172"/>
  <c r="F171"/>
  <c r="F164"/>
  <c r="F162"/>
  <c r="F105"/>
  <c r="F96"/>
  <c r="F91"/>
  <c r="F89"/>
  <c r="F88"/>
  <c r="F87"/>
  <c r="B188" l="1"/>
  <c r="F190" l="1"/>
  <c r="F189"/>
  <c r="F192" s="1"/>
  <c r="F13" s="1"/>
  <c r="F134"/>
  <c r="F186" l="1"/>
  <c r="F187" s="1"/>
  <c r="F182"/>
  <c r="F181"/>
  <c r="F180"/>
  <c r="F160"/>
  <c r="F161"/>
  <c r="F163"/>
  <c r="F166"/>
  <c r="F167"/>
  <c r="F168"/>
  <c r="F169"/>
  <c r="F170"/>
  <c r="F173"/>
  <c r="F174"/>
  <c r="F159"/>
  <c r="F177" s="1"/>
  <c r="F140"/>
  <c r="F141"/>
  <c r="F142"/>
  <c r="F143"/>
  <c r="F144"/>
  <c r="F145"/>
  <c r="F146"/>
  <c r="F147"/>
  <c r="F148"/>
  <c r="F149"/>
  <c r="F150"/>
  <c r="F152"/>
  <c r="F153"/>
  <c r="F154"/>
  <c r="F155"/>
  <c r="F139"/>
  <c r="F100"/>
  <c r="F101"/>
  <c r="F102"/>
  <c r="F103"/>
  <c r="F104"/>
  <c r="F76"/>
  <c r="F77"/>
  <c r="F78"/>
  <c r="F79"/>
  <c r="F80"/>
  <c r="F81"/>
  <c r="F82"/>
  <c r="F83"/>
  <c r="F85"/>
  <c r="F90"/>
  <c r="F92"/>
  <c r="F93"/>
  <c r="F94"/>
  <c r="F99"/>
  <c r="F75"/>
  <c r="F73"/>
  <c r="F72"/>
  <c r="F70"/>
  <c r="F68"/>
  <c r="F65"/>
  <c r="F61"/>
  <c r="F58"/>
  <c r="F55"/>
  <c r="F52"/>
  <c r="F45"/>
  <c r="F46"/>
  <c r="F47"/>
  <c r="F48"/>
  <c r="F49"/>
  <c r="F50"/>
  <c r="F44"/>
  <c r="F42"/>
  <c r="F40"/>
  <c r="F38"/>
  <c r="F35"/>
  <c r="F33"/>
  <c r="F117" l="1"/>
  <c r="F121"/>
  <c r="F122"/>
  <c r="F123"/>
  <c r="F127"/>
  <c r="F128"/>
  <c r="F129"/>
  <c r="F130"/>
  <c r="F131"/>
  <c r="F132"/>
  <c r="F133"/>
  <c r="F138"/>
  <c r="F156" s="1"/>
  <c r="B185"/>
  <c r="B179"/>
  <c r="B126"/>
  <c r="B137"/>
  <c r="B108"/>
  <c r="B158"/>
  <c r="B17"/>
  <c r="F135" l="1"/>
  <c r="F8" s="1"/>
  <c r="F124"/>
  <c r="F12"/>
  <c r="F9"/>
  <c r="F10"/>
  <c r="F183"/>
  <c r="F11" s="1"/>
  <c r="F194" l="1"/>
  <c r="F6"/>
  <c r="F7"/>
  <c r="F14" l="1"/>
</calcChain>
</file>

<file path=xl/sharedStrings.xml><?xml version="1.0" encoding="utf-8"?>
<sst xmlns="http://schemas.openxmlformats.org/spreadsheetml/2006/main" count="402" uniqueCount="263">
  <si>
    <t>Číslo pozice</t>
  </si>
  <si>
    <t>Měrná jednotka</t>
  </si>
  <si>
    <t>Množství</t>
  </si>
  <si>
    <t>Jednotková cena</t>
  </si>
  <si>
    <t xml:space="preserve">Cena </t>
  </si>
  <si>
    <t>REKAPITULACE</t>
  </si>
  <si>
    <t>CELKEM SOUPIS VÝKONŮ</t>
  </si>
  <si>
    <t xml:space="preserve">                  Zařízení č.  1  - Větrání haly</t>
  </si>
  <si>
    <t>POPIS VÝKONU</t>
  </si>
  <si>
    <t xml:space="preserve">CELKEM </t>
  </si>
  <si>
    <t>2.01</t>
  </si>
  <si>
    <t>2.02</t>
  </si>
  <si>
    <t>2.03</t>
  </si>
  <si>
    <t>3.01</t>
  </si>
  <si>
    <t>3.02</t>
  </si>
  <si>
    <t>3.03</t>
  </si>
  <si>
    <t>3.04</t>
  </si>
  <si>
    <t>3.05</t>
  </si>
  <si>
    <t>3.06</t>
  </si>
  <si>
    <t>3.07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</si>
  <si>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</si>
  <si>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</si>
  <si>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</si>
  <si>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</si>
  <si>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</si>
  <si>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</si>
  <si>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</si>
  <si>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</si>
  <si>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</si>
  <si>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</si>
  <si>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</si>
  <si>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</si>
  <si>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</si>
  <si>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</si>
  <si>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</si>
  <si>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</si>
  <si>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</si>
  <si>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</si>
  <si>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</si>
  <si>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</si>
  <si>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</si>
  <si>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</si>
  <si>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</si>
  <si>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</si>
  <si>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</si>
  <si>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</si>
  <si>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</si>
  <si>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</si>
  <si>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</si>
  <si>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</si>
  <si>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</si>
  <si>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</si>
  <si>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</si>
  <si>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</si>
  <si>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6.01</t>
  </si>
  <si>
    <t>6.02</t>
  </si>
  <si>
    <t>6.03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</si>
  <si>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</si>
  <si>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</si>
  <si>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</si>
  <si>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</si>
  <si>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</si>
  <si>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</si>
  <si>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</si>
  <si>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</si>
  <si>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</si>
  <si>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</si>
  <si>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</si>
  <si>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</si>
  <si>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</si>
  <si>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</si>
  <si>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</si>
  <si>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</si>
  <si>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</si>
  <si>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</si>
  <si>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</si>
  <si>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</si>
  <si>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</si>
  <si>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</si>
  <si>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7.01</t>
  </si>
  <si>
    <t>1.23</t>
  </si>
  <si>
    <t>1.24</t>
  </si>
  <si>
    <t>1.25</t>
  </si>
  <si>
    <t>1.26</t>
  </si>
  <si>
    <t>Soupis výkonů</t>
  </si>
  <si>
    <t>Planetárium Hradec Králové</t>
  </si>
  <si>
    <t>kpl</t>
  </si>
  <si>
    <t>ks</t>
  </si>
  <si>
    <t>Neobsazeno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</si>
  <si>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</si>
  <si>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</si>
  <si>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</si>
  <si>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</si>
  <si>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</si>
  <si>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</si>
  <si>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</si>
  <si>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</si>
  <si>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</si>
  <si>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</si>
  <si>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</si>
  <si>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</si>
  <si>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</si>
  <si>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</si>
  <si>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</si>
  <si>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</si>
  <si>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</si>
  <si>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</si>
  <si>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</si>
  <si>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</si>
  <si>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</si>
  <si>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</si>
  <si>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</si>
  <si>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</si>
  <si>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</si>
  <si>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</si>
  <si>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</si>
  <si>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</si>
  <si>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Zařízení č. 2: Zdroj tepla a chladu</t>
  </si>
  <si>
    <t>Zařízení č. 3: Lokální chlazení</t>
  </si>
  <si>
    <t>Zařízení č. 4: Větrání toalet a sociálního zázemí</t>
  </si>
  <si>
    <t>Zařízení č. 5: Větrání provozního zázemí</t>
  </si>
  <si>
    <t>Zařízení č. 6: Větrání šatny</t>
  </si>
  <si>
    <t>Zařízení č. 7: Vzduchové clony</t>
  </si>
  <si>
    <t>Čtyřhranné pozinkované potrubí sk.I (40% tvarovek)</t>
  </si>
  <si>
    <t>m2</t>
  </si>
  <si>
    <t>bm</t>
  </si>
  <si>
    <t>Kruhové potrubí flexo do průměru 200</t>
  </si>
  <si>
    <t>Kruhové potrubí spiro do průměru 200 (30% tvarovek)</t>
  </si>
  <si>
    <t>Kruhové potrubí spiro do průměru 125 (0% tvarovek)</t>
  </si>
  <si>
    <t>Čtyřhranné pozinkované potrubí sk.I (60% tvarovek)</t>
  </si>
  <si>
    <t>2.04</t>
  </si>
  <si>
    <t>2.05</t>
  </si>
  <si>
    <t>Zařízení č. 1: Větrání sálu, chodeb a prostoru nad polokoulí</t>
  </si>
  <si>
    <t>Cena obsahuje dodávku a montáž komponentů, mimostaveništní dopravu, přesun hmot, závěsový a spojovací materiál.</t>
  </si>
  <si>
    <t>Ceny jsou uvedeny bez DPH.</t>
  </si>
  <si>
    <t>Kruhové potrubí spiro do průměru 315 (30% tvarovek)</t>
  </si>
  <si>
    <t>Přívod:</t>
  </si>
  <si>
    <t>Ventilátor s frekvenčním měničem</t>
  </si>
  <si>
    <t>Pružné manžety na sání a výfuku</t>
  </si>
  <si>
    <t>Uzavírací klapka včetně servopohonu</t>
  </si>
  <si>
    <t>Filtr EU4</t>
  </si>
  <si>
    <t>Odvod</t>
  </si>
  <si>
    <r>
      <t xml:space="preserve">Vp=6600 m3/hod, dpz=39 Pa, Qt=10,7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 xml:space="preserve">C, te=16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</si>
  <si>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Vp=6600 m3/hod, dpz=40 Pa, Qch=12,2kW, chladící medium voda 14/8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te=27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</si>
  <si>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Vp=2800 m3/hod, dpz=32 Pa, Qt=11,0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te=16 ˚C, ti=28˚C</t>
    </r>
  </si>
  <si>
    <r>
      <t xml:space="preserve">Vp=2800 m3/hod, dpz=56 Pa, Qch=5,4kW, chladící medium voda 14/8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te=27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</si>
  <si>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Vp=1200 m3/hod, dpz=22 Pa, Qt=3,2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te=16 ˚C, ti=24˚C</t>
    </r>
  </si>
  <si>
    <t>Vp=12 600 m3/hod, Vo=12 600m3/hod, dpextp=200 Pa, Qtop=53,5 kW při te=-12˚C a teplotním spádu 50/40˚C, Qchl=38,5 kW při teplotním spádu 7/12˚C , Ptop=15,5 kW (400V), Pchl=11,1 kW (400V), Pvent=3,8 kW (400V)</t>
  </si>
  <si>
    <t>Součástí jednotky bude i vlastní systém MaR, včetně aplikačního programu pro ekonomický provoz VZT jednotky. Na MaR budou napojeny objemové měřiče průtoku, servopohony a tlaková čidla od filtrů vzduchu a od ventilátorů, které budou součástí jednotky. Signalizace chodu a poruchy do nadřízeného systému, možnost uvolnění do provozu z nadřízeného systému.
Požadavky na HW autonomního systému: minimální počet vstupů/výstupů:DI=10 (24VAC/DC), DO=3 (beznapěťový kontakt 24VAC/DC); popřípadě komunikační rozhraní Modbus (RTU) v režimu SLAVE, přenos pomocí RS485</t>
  </si>
  <si>
    <t>Okruh tepelného čerpadla s jedním kompresorem včetně provozních náplní</t>
  </si>
  <si>
    <t>Nátěr potrubí v barvě dle určení investora</t>
  </si>
  <si>
    <t>Regenerační rekuperátor s obtokem včetně servopohonu s minimální účinností zpětného získávání tepla 90%</t>
  </si>
  <si>
    <t>1.55</t>
  </si>
  <si>
    <t>Kruhové potrubí flexo s tepelně akustickou izolací 25mm do průměru 140</t>
  </si>
  <si>
    <t>5.17</t>
  </si>
  <si>
    <t>5.18</t>
  </si>
  <si>
    <t>3.08</t>
  </si>
  <si>
    <t>8.01</t>
  </si>
  <si>
    <t>8.02</t>
  </si>
  <si>
    <t>8.03</t>
  </si>
  <si>
    <t>Zařízení č. 8: Větrání technického zázemí</t>
  </si>
  <si>
    <t>Kruhové potrubí spiro do průměru 125 (40% tvarovek)</t>
  </si>
  <si>
    <t>Vzduchotechnická jednotka s rekuperačním výměníkem pro vnitřní použití v sestavě:</t>
  </si>
  <si>
    <t>Zónový ohřívač s parametry:</t>
  </si>
  <si>
    <t>Zonový chladič s parametry:</t>
  </si>
  <si>
    <t>Zonový ohřívač s parametry</t>
  </si>
  <si>
    <t>Zonový chladič včetně eliminátoru kapek s parametry:</t>
  </si>
  <si>
    <t>Čtyřhranný regulátor variabilního průtoku pro přívod vzduchu, napájecí napětí 24 VAC, rozsah napětí pro řídící signál 0 až 10 VDC, 800x500 (Vp=6600 m3/hod)</t>
  </si>
  <si>
    <t>Čtyřhranný regulátor variabilního průtoku pro přívod vzduchu, napájecí napětí 24 VAC, rozsah napětí pro řídící signál 0 až 10 VDC, 600x400 (Vp=2800 m3/hod)</t>
  </si>
  <si>
    <t>Čtyřhranný regulátor variabilního průtoku pro přívod vzduchu, napájecí napětí 24 VAC, rozsah napětí pro řídící signál 0 až 10 VDC, 300x300 (Vp=1200 m3/hod)</t>
  </si>
  <si>
    <t>Čtyřhranný regulátor variabilního průtoku pro odvod vzduchu s protihlukovým krytem, napájecí napětí 24 VAC, rozsah napětí pro řídící signál 0 až 10 VDC, 800x500 (Vo=6600 m3/hod)</t>
  </si>
  <si>
    <t>Čtyřhranný regulátor variabilního průtoku pro odvod vzduchu s protihlukovým krytem, napájecí napětí 24 VAC, rozsah napětí pro řídící signál 0 až 10 VDC, 300x300 (Vo=1400 m3/hod)</t>
  </si>
  <si>
    <t>Čtyřhranný regulátor variabilního průtoku pro odvod vzduchu s protihlukovým krytem, napájecí napětí 24 VAC, rozsah napětí pro řídící signál 0 až 10 VDC, 500x200 (Vo=1400 m3/hod)</t>
  </si>
  <si>
    <t>Kruhový regulátor variabilního průtoku pro odvod vzduchu s protihlukovým krytem, napájecí napětí 24 VAC, rozsah napětí pro řídící signál 0 až 10 VDC, (Vp=1200 m3/hod)</t>
  </si>
  <si>
    <t>Buňkový tlumič hluku 1500/1000-2000 (celkový útlum 46 dB) vyskládaný z buněk:</t>
  </si>
  <si>
    <t>3x 200/500/2000</t>
  </si>
  <si>
    <t>6x 400/500/2000</t>
  </si>
  <si>
    <t>Buňkový tlumič hluku 1500/1000-1000 (celkový útlum 30 dB) vyskládaný z buněk:</t>
  </si>
  <si>
    <t>3x 200/500/1000</t>
  </si>
  <si>
    <t>6x 400/500/1000</t>
  </si>
  <si>
    <t>Buňkový tlumič hluku 800/1000-2000 (celkový útlum 46 dB) vyskládaný z buněk:</t>
  </si>
  <si>
    <t>2x 200/500/2000</t>
  </si>
  <si>
    <t>4x 400/500/2000</t>
  </si>
  <si>
    <t>Buňkový tlumič hluku 800/900-2000 (celkový útlum 47 dB) vyskládaný z buněk:</t>
  </si>
  <si>
    <t>2x 400/500/2000</t>
  </si>
  <si>
    <t>2x 200/300/2000</t>
  </si>
  <si>
    <t>Buňkový tlumič hluku 1000/500-1000 (celkový útlum 30 dB) vyskládaný z buněk:</t>
  </si>
  <si>
    <t>1x 200/500/1000</t>
  </si>
  <si>
    <t>2x 400/500/1000</t>
  </si>
  <si>
    <t>Buňkový tlumič hluku 600/400-1000 (celkový útlum 34 dB) vyskládaný z buněk:</t>
  </si>
  <si>
    <t>4x 200/300/1000</t>
  </si>
  <si>
    <t>Buňkový tlumič hluku 400/300-1000 (celkový útlum 34 dB) vyskládaný z buněk:</t>
  </si>
  <si>
    <t>2x 200/300/1000</t>
  </si>
  <si>
    <t>Kruhový tlumič hluku o průměru 315 - 1000 (celkový útlum 27 dB)</t>
  </si>
  <si>
    <t>Buňkový tlumič hluku 900/500-1000 (celkový útlum 30 dB) vyskládaný z buněk:</t>
  </si>
  <si>
    <t>3x 300/500/1000</t>
  </si>
  <si>
    <t>Protidešťová žaluzie hliníková se sítem 2500x1500</t>
  </si>
  <si>
    <t>Protidešťová žaluzie hliníková se sítem 1400x1000</t>
  </si>
  <si>
    <t>Ruční regulační klapka 400x225</t>
  </si>
  <si>
    <t>Ruční regulační klapka 710x400</t>
  </si>
  <si>
    <t>Ruční regulační klapka 315x315</t>
  </si>
  <si>
    <t>Ruční regulační klapka 280x280</t>
  </si>
  <si>
    <t>Ruční regulační klapka 250x200</t>
  </si>
  <si>
    <t>Ruční regulační klapka 200x200</t>
  </si>
  <si>
    <t>Ruční škrtící klapka o průměru 315</t>
  </si>
  <si>
    <t>Ruční škrtící klapka o průměru 200</t>
  </si>
  <si>
    <t>Přívodní čtyřhranná dvouřadá vyústka s regulací a upínacím rámečkem 325x825 v barvě dle požadavků investora (Vp=550 m3/hod)</t>
  </si>
  <si>
    <t>Přívodní čtyřhranná dvouřadá vyústka s regulací a upínacím rámečkem 325x1025 v barvě dle požadavků investora (Vp=700 m3/hod)</t>
  </si>
  <si>
    <t>Dýza s dalekým dosahem s možností ručního přestavení o průměru 100 v barvě dle požadavků investora (Vp=75m3/hod)</t>
  </si>
  <si>
    <t>Přívodní čtyřhranná dvouřadá vyústka s regulací a upínacím rámečkem 300x100 (Vp=100 m3/hod)</t>
  </si>
  <si>
    <t>Odvodní čtyřhranná jednořadá vyústka s regulací a upínacím rámečkem 225x1025 (Vo=1400 m3/hod)</t>
  </si>
  <si>
    <t>Přívodní čtyřhranná dvouřadá vyústka s regulací a upínacím rámečkem 400x100 (Vp=200 m3/hod)</t>
  </si>
  <si>
    <t>Odvodní čtyřhranná jednořadá vyústka s regulací a upínacím rámečkem 400x100 (Vo=200 m3/hod)</t>
  </si>
  <si>
    <t>Odvodní čtyřhranná jednořadá vyústka s regulací a upínacím rámečkem 600x200 (Vo=600 m3/hod)</t>
  </si>
  <si>
    <t>Odvodní čtyřhranná jednořadá vyústka s regulací a upínacím rámečkem 800x300 v barvě dle požadavků investora (Vo=1320 m3/hod)</t>
  </si>
  <si>
    <t>Regulovatelná štěrbinová vyúsť s čelním profilem dvouřadá délky 1050mm se skrytou montáží štěrbiny s připojovací komorou s hrdlem průměr 140mm a regulační klapkou (Vp=200m3/hod)</t>
  </si>
  <si>
    <t>Přívodní čtyřhranná dvouřadá vyústka na kruhové potrubí s regulací 825x125 v barvě dle požadavků investora (Vp=400 m3/hod)</t>
  </si>
  <si>
    <t>Odvodní čtyřhranná jednořadá vyústka na kruhové potrubí s regulací 825x125 v barvě dle požadavků investora (Vp=400 m3/hod)</t>
  </si>
  <si>
    <t>Schodové vířivé vyústě čtyřhranné 180x180 v barvě dle požadavků investora (Vp=50 m3/hod)</t>
  </si>
  <si>
    <t>Tepelně akustická minerální izolace tloušťky 40mm s polepem hliníkovou folií na trny</t>
  </si>
  <si>
    <t>Tepelně akustická minerální izolace tloušťky 20mm s polepem hliníkovou folií na trny</t>
  </si>
  <si>
    <t>Buňkový tlumič hluku 1100/900-2000 (celkový útlum 48 dB) vyskládaný z buněk:</t>
  </si>
  <si>
    <t>3x 300/500/2000</t>
  </si>
  <si>
    <t>4x 200/300/2000</t>
  </si>
  <si>
    <t>Protidešťová žaluzie hliníková se sítem 1250x1500</t>
  </si>
  <si>
    <t>Klimatizační cirkulační podstropní jednotka ve velikosti 82 s čelním sáním a horním výdechem s filtrem G1 včetně opláštění, otáčky 3,4 a 5; Qchl=6,2kW při teplotním spádu 14/8˚C, chladící medium - voda</t>
  </si>
  <si>
    <t>Klimatizační cirkulační nástěnná jednotka ve velikosti 31 se spodním sáním a horním výdechem s filtrem G1 včetně opláštění, otáčky 3,4 a 5; Qchl=2,6kW při teplotním spádu 14/8˚C, chladící medium - voda</t>
  </si>
  <si>
    <t>Klimatizační cirkulační nástěnná jednotka ve velikosti 32 se spodním sáním a horním výdechem s filtrem G1 včetně opláštění, otáčky 3,4 a 5; Qchl=3,5kW při teplotním spádu 14/8˚C, chladící medium - voda</t>
  </si>
  <si>
    <t>Klimatizační cirkulační podstropní jednotka ve velikosti F62 s čelním sáním a horním výdechem s filtrem G1 včetně opláštění, otáčky 3,4 a 5; Qchl=5,1kW při teplotním spádu 14/8˚C, chladící medium - voda</t>
  </si>
  <si>
    <t>Klimatizační cirkulační podstropní jednotka ve velikosti 62 s čelním sáním a horním výdechem s filtrem G1 včetně opláštění, otáčky 3,4 a 5; Qchl=5,1kW při teplotním spádu 14/8˚C, chladící medium - voda</t>
  </si>
  <si>
    <t>Odvodní potrubní ventilátor včetně pružných manžet (Vo=320 m3/hod, dpext=180 Pa)</t>
  </si>
  <si>
    <t>Odvodní potrubní ventilátor včetně pružných manžet (Vo=460 m3/hod, dpext=170 Pa)</t>
  </si>
  <si>
    <t>Kruhový tlumič hluku o průměru 160 - 1000 (celkový útlum 27 dB)</t>
  </si>
  <si>
    <t>Kruhový tlumič hluku o průměru 200 - 1000 (celkový útlum 27 dB)</t>
  </si>
  <si>
    <t>Protidešťová žaluzie hliníková se sítem 500x250</t>
  </si>
  <si>
    <t>Zpětná klapka do potrubí o průměru 200</t>
  </si>
  <si>
    <t>Zpětná klapka do potrubí o průměru 160</t>
  </si>
  <si>
    <t>Ruční škrtící klapka kruhová o průměru 200</t>
  </si>
  <si>
    <t>Ruční škrtící klapka kruhová o průměru 160</t>
  </si>
  <si>
    <t>Ruční škrtící klapka kruhová o průměru 125</t>
  </si>
  <si>
    <t>Plastový ventil odvodní o průměru 200</t>
  </si>
  <si>
    <t>Plastový ventil odvodní o průměru 125</t>
  </si>
  <si>
    <t>Plastový ventil odvodní o průměru 100</t>
  </si>
  <si>
    <t>Součástí jednotky bude i vlastní systém MaR, včetně aplikačního programu pro ekonomický provoz tepelného čerpadla. Na MaR budou napojeny objemové měřiče průtoku, servopohony a tlaková čidla od filtru vzduchu a od ventilátoru, které budou součástí jednotky. Signalizace chodu a poruchy do nadřízeného systému, možnost uvolnění do provozu z nadřízeného systému.</t>
  </si>
  <si>
    <t>Čtyřhranný radiální odvodní ventilátor včetně pružných manžet (Vo=1430 m3/hod, dpext=240 Pa)</t>
  </si>
  <si>
    <t>Čtyřhranný tlumič hluku 600x300-1000 (celkový útlum 28 dB)</t>
  </si>
  <si>
    <t>Protidešťová žaluzie hliníková se sítem 560x400</t>
  </si>
  <si>
    <t>Protidešťová žaluzie hliníková se sítem 400x200</t>
  </si>
  <si>
    <t>Regulační klapka těsná s přípravou na servopohon (servopohon dodávka MaR) 500x200</t>
  </si>
  <si>
    <t>Regulační klapka těsná s přípravou na servopohon (servopohon dodávka MaR) 400x200</t>
  </si>
  <si>
    <t>Přívodní čtyřhranná dvouřadá vyústka s regulací a upínacím rámečkem 500x200 (Vp=600 m3/hod)</t>
  </si>
  <si>
    <t>Odvodní čtyřhranná jednořadá vyústka s regulací a upínacím rámečkem 500x200 (Vo=600 m3/hod)</t>
  </si>
  <si>
    <t>Odvodní čtyřhranná jednořadá vyústka s regulací a upínacím rámečkem 300x200 (Vo=350 m3/hod)</t>
  </si>
  <si>
    <t>Odvodní čtyřhranná jednořadá vyústka s regulací a upínacím rámečkem 200x100 (Vo=120 m3/hod)</t>
  </si>
  <si>
    <t>Odvodní čtyřhranná jednořadá vyústka s regulací a upínacím rámečkem 400x100 (Vo=240 m3/hod)</t>
  </si>
  <si>
    <t>Čtyřhranná požární klapka s odolností 90 minut s ručním a teplotním spouštěním a koncovým spínačem 24V signalizujícím polohu uzavřená klapka 400x200</t>
  </si>
  <si>
    <t>Stěnová hliníková mřížka s pevnými lamelami, upínacím rámečkem a s roztečí lamel 17,5mm 200x500</t>
  </si>
  <si>
    <t>Protidešťová žaluzie hliníková se sítem v barvě dle určení investora 800x500</t>
  </si>
  <si>
    <t>Nástěnný axiální ventilátor s elektronickou zpětnou klapkou (Vo=80 m3/hod, dpext=25 Pa)</t>
  </si>
  <si>
    <t>Plastová větrací mřížka o průměru 125</t>
  </si>
  <si>
    <t>Studená vzduchová clona pro závěsnou výšku max. 2,5m, šířka 1,5m se zabudovanými termokontakty, s opláštěním RAL 9002</t>
  </si>
  <si>
    <t>Tepelné čerpadlo vzduch - voda s parametry viz níže pro vnitřní použití s možností současné výroby teplé i chladné vody ve složení:</t>
  </si>
  <si>
    <t>Vp=10 000 m3/hod, Vo=10 000m3/hod, dpextp=400 Pa, dpexto=300 Pa, Zima: te=-18˚C, tv=+16˚C, Léto: te=32˚C, tv=27˚C, minimální účinnost rekuperace tepla 90%, Pp=5,2 kW (400V), Po=4,1 kW(400V)</t>
  </si>
</sst>
</file>

<file path=xl/styles.xml><?xml version="1.0" encoding="utf-8"?>
<styleSheet xmlns="http://schemas.openxmlformats.org/spreadsheetml/2006/main">
  <numFmts count="3">
    <numFmt numFmtId="41" formatCode="_-* #,##0\ _K_č_-;\-* #,##0\ _K_č_-;_-* &quot;-&quot;\ _K_č_-;_-@_-"/>
    <numFmt numFmtId="164" formatCode="#,##0\ _K_č"/>
    <numFmt numFmtId="165" formatCode="#,##0.0\ _K_č"/>
  </numFmts>
  <fonts count="29">
    <font>
      <sz val="12"/>
      <name val="formata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u/>
      <sz val="12"/>
      <color indexed="8"/>
      <name val="formata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i/>
      <sz val="12"/>
      <name val="Arial"/>
      <family val="2"/>
      <charset val="238"/>
    </font>
    <font>
      <b/>
      <sz val="18"/>
      <name val="Arial"/>
      <family val="2"/>
      <charset val="238"/>
    </font>
    <font>
      <sz val="8"/>
      <name val="Formata"/>
      <charset val="238"/>
    </font>
    <font>
      <i/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sz val="11"/>
      <name val="formata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1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0" fillId="0" borderId="0" applyNumberFormat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7" fillId="0" borderId="0"/>
  </cellStyleXfs>
  <cellXfs count="185">
    <xf numFmtId="0" fontId="0" fillId="0" borderId="0" xfId="0"/>
    <xf numFmtId="3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2" borderId="0" xfId="0" applyFont="1" applyFill="1" applyBorder="1" applyAlignment="1"/>
    <xf numFmtId="0" fontId="5" fillId="0" borderId="0" xfId="0" applyFont="1" applyBorder="1" applyAlignment="1"/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/>
    <xf numFmtId="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 vertical="top"/>
    </xf>
    <xf numFmtId="0" fontId="0" fillId="0" borderId="0" xfId="0" applyFill="1" applyBorder="1"/>
    <xf numFmtId="165" fontId="1" fillId="0" borderId="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5" fillId="2" borderId="0" xfId="0" applyFont="1" applyFill="1" applyBorder="1" applyAlignment="1"/>
    <xf numFmtId="49" fontId="5" fillId="0" borderId="4" xfId="0" applyNumberFormat="1" applyFont="1" applyFill="1" applyBorder="1" applyAlignment="1" applyProtection="1">
      <alignment horizontal="left" vertical="center"/>
    </xf>
    <xf numFmtId="49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/>
    </xf>
    <xf numFmtId="1" fontId="5" fillId="0" borderId="5" xfId="0" applyNumberFormat="1" applyFont="1" applyFill="1" applyBorder="1" applyAlignment="1" applyProtection="1">
      <alignment horizontal="center" vertical="center"/>
    </xf>
    <xf numFmtId="1" fontId="5" fillId="0" borderId="4" xfId="0" applyNumberFormat="1" applyFont="1" applyFill="1" applyBorder="1" applyAlignment="1" applyProtection="1">
      <alignment horizontal="center" vertical="center"/>
    </xf>
    <xf numFmtId="37" fontId="9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 applyProtection="1">
      <alignment horizontal="center" vertical="center"/>
      <protection locked="0"/>
    </xf>
    <xf numFmtId="164" fontId="20" fillId="0" borderId="8" xfId="0" applyNumberFormat="1" applyFont="1" applyFill="1" applyBorder="1" applyAlignment="1" applyProtection="1">
      <alignment horizontal="right" vertical="center"/>
      <protection locked="0"/>
    </xf>
    <xf numFmtId="9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  <protection locked="0"/>
    </xf>
    <xf numFmtId="164" fontId="11" fillId="5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1" fontId="24" fillId="0" borderId="0" xfId="0" applyNumberFormat="1" applyFont="1" applyFill="1" applyBorder="1" applyAlignment="1" applyProtection="1">
      <alignment horizontal="center" vertical="center"/>
      <protection locked="0"/>
    </xf>
    <xf numFmtId="164" fontId="15" fillId="0" borderId="0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Continuous" vertical="center"/>
    </xf>
    <xf numFmtId="0" fontId="6" fillId="3" borderId="2" xfId="0" applyFont="1" applyFill="1" applyBorder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 applyProtection="1">
      <alignment horizontal="left" vertical="center" wrapText="1"/>
      <protection locked="0"/>
    </xf>
    <xf numFmtId="4" fontId="7" fillId="3" borderId="14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1" fontId="8" fillId="0" borderId="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 wrapText="1"/>
      <protection locked="0"/>
    </xf>
    <xf numFmtId="4" fontId="8" fillId="0" borderId="14" xfId="0" applyNumberFormat="1" applyFont="1" applyBorder="1" applyAlignment="1">
      <alignment horizontal="right" vertical="center"/>
    </xf>
    <xf numFmtId="0" fontId="2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164" fontId="11" fillId="5" borderId="14" xfId="0" applyNumberFormat="1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2" fillId="5" borderId="6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left" vertical="center"/>
    </xf>
    <xf numFmtId="49" fontId="2" fillId="5" borderId="7" xfId="0" applyNumberFormat="1" applyFont="1" applyFill="1" applyBorder="1" applyAlignment="1" applyProtection="1">
      <alignment vertical="center"/>
    </xf>
    <xf numFmtId="1" fontId="2" fillId="5" borderId="7" xfId="0" applyNumberFormat="1" applyFont="1" applyFill="1" applyBorder="1" applyAlignment="1" applyProtection="1">
      <alignment vertical="center"/>
    </xf>
    <xf numFmtId="164" fontId="2" fillId="5" borderId="7" xfId="0" applyNumberFormat="1" applyFont="1" applyFill="1" applyBorder="1" applyAlignment="1" applyProtection="1">
      <alignment vertical="center"/>
      <protection locked="0"/>
    </xf>
    <xf numFmtId="0" fontId="2" fillId="5" borderId="8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 applyProtection="1">
      <alignment vertical="center"/>
    </xf>
    <xf numFmtId="1" fontId="2" fillId="0" borderId="7" xfId="0" applyNumberFormat="1" applyFont="1" applyFill="1" applyBorder="1" applyAlignment="1" applyProtection="1">
      <alignment vertical="center"/>
    </xf>
    <xf numFmtId="164" fontId="2" fillId="0" borderId="7" xfId="0" applyNumberFormat="1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>
      <alignment vertical="center"/>
    </xf>
    <xf numFmtId="49" fontId="2" fillId="5" borderId="6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 applyProtection="1">
      <alignment horizontal="center" vertical="center"/>
    </xf>
    <xf numFmtId="1" fontId="2" fillId="5" borderId="7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1" fontId="2" fillId="0" borderId="7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vertical="center"/>
    </xf>
    <xf numFmtId="165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 applyProtection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1" fontId="24" fillId="0" borderId="1" xfId="0" applyNumberFormat="1" applyFont="1" applyFill="1" applyBorder="1" applyAlignment="1" applyProtection="1">
      <alignment horizontal="center" vertical="center"/>
      <protection locked="0"/>
    </xf>
    <xf numFmtId="164" fontId="15" fillId="0" borderId="1" xfId="0" applyNumberFormat="1" applyFont="1" applyFill="1" applyBorder="1" applyAlignment="1">
      <alignment horizontal="right"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49" fontId="5" fillId="0" borderId="16" xfId="0" applyNumberFormat="1" applyFont="1" applyFill="1" applyBorder="1" applyAlignment="1" applyProtection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 applyProtection="1">
      <alignment horizontal="center" vertical="center"/>
    </xf>
    <xf numFmtId="49" fontId="5" fillId="0" borderId="18" xfId="0" applyNumberFormat="1" applyFont="1" applyFill="1" applyBorder="1" applyAlignment="1" applyProtection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17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49" fontId="26" fillId="0" borderId="19" xfId="4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21" fillId="0" borderId="0" xfId="0" applyFont="1" applyBorder="1"/>
    <xf numFmtId="165" fontId="21" fillId="0" borderId="0" xfId="0" applyNumberFormat="1" applyFont="1" applyBorder="1"/>
    <xf numFmtId="0" fontId="21" fillId="0" borderId="0" xfId="0" applyFont="1" applyBorder="1" applyProtection="1">
      <protection locked="0"/>
    </xf>
    <xf numFmtId="9" fontId="5" fillId="6" borderId="0" xfId="0" applyNumberFormat="1" applyFont="1" applyFill="1" applyAlignment="1">
      <alignment horizontal="center" vertical="center"/>
    </xf>
    <xf numFmtId="3" fontId="5" fillId="6" borderId="0" xfId="0" applyNumberFormat="1" applyFont="1" applyFill="1" applyAlignment="1">
      <alignment horizontal="center" vertical="center"/>
    </xf>
    <xf numFmtId="3" fontId="13" fillId="6" borderId="0" xfId="0" applyNumberFormat="1" applyFont="1" applyFill="1" applyAlignment="1">
      <alignment horizontal="center" vertical="center"/>
    </xf>
    <xf numFmtId="0" fontId="28" fillId="0" borderId="4" xfId="5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49" fontId="26" fillId="0" borderId="19" xfId="4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 applyProtection="1">
      <alignment vertical="center"/>
      <protection locked="0"/>
    </xf>
    <xf numFmtId="49" fontId="6" fillId="0" borderId="7" xfId="0" applyNumberFormat="1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center" vertical="center" wrapText="1"/>
    </xf>
    <xf numFmtId="165" fontId="8" fillId="0" borderId="25" xfId="0" applyNumberFormat="1" applyFont="1" applyFill="1" applyBorder="1" applyAlignment="1">
      <alignment horizontal="center" vertical="center" wrapText="1"/>
    </xf>
    <xf numFmtId="164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37" fontId="9" fillId="0" borderId="25" xfId="0" applyNumberFormat="1" applyFont="1" applyBorder="1" applyAlignment="1">
      <alignment horizontal="right" vertical="center"/>
    </xf>
    <xf numFmtId="0" fontId="3" fillId="4" borderId="24" xfId="0" applyFont="1" applyFill="1" applyBorder="1" applyAlignment="1">
      <alignment horizontal="center" vertical="center"/>
    </xf>
    <xf numFmtId="165" fontId="3" fillId="4" borderId="24" xfId="0" applyNumberFormat="1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 vertical="center"/>
      <protection locked="0"/>
    </xf>
    <xf numFmtId="164" fontId="15" fillId="4" borderId="24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 applyProtection="1">
      <alignment horizontal="center" vertical="center"/>
    </xf>
    <xf numFmtId="1" fontId="5" fillId="0" borderId="24" xfId="0" applyNumberFormat="1" applyFont="1" applyFill="1" applyBorder="1" applyAlignment="1" applyProtection="1">
      <alignment horizontal="center" vertical="center"/>
    </xf>
  </cellXfs>
  <cellStyles count="6">
    <cellStyle name="_FORMULAR SV" xfId="3"/>
    <cellStyle name="normální" xfId="0" builtinId="0"/>
    <cellStyle name="Normální 2" xfId="5"/>
    <cellStyle name="Normální 4" xfId="4"/>
    <cellStyle name="Styl 1" xfId="1"/>
    <cellStyle name="Sty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9"/>
  <sheetViews>
    <sheetView tabSelected="1" view="pageBreakPreview" zoomScaleNormal="100" workbookViewId="0">
      <pane ySplit="4" topLeftCell="A110" activePane="bottomLeft" state="frozen"/>
      <selection pane="bottomLeft" activeCell="F110" sqref="F110"/>
    </sheetView>
  </sheetViews>
  <sheetFormatPr defaultRowHeight="15"/>
  <cols>
    <col min="1" max="1" width="7.77734375" style="118" customWidth="1"/>
    <col min="2" max="2" width="56.33203125" style="119" customWidth="1"/>
    <col min="3" max="3" width="6.77734375" style="120" customWidth="1"/>
    <col min="4" max="4" width="7.77734375" style="121" customWidth="1"/>
    <col min="5" max="5" width="10.77734375" style="124" customWidth="1"/>
    <col min="6" max="6" width="17.77734375" style="119" customWidth="1"/>
    <col min="7" max="7" width="7.77734375" style="2" customWidth="1"/>
    <col min="8" max="8" width="7.77734375" style="1" customWidth="1"/>
    <col min="9" max="9" width="8.77734375" style="1" customWidth="1"/>
    <col min="10" max="16384" width="8.88671875" style="3"/>
  </cols>
  <sheetData>
    <row r="1" spans="1:27" ht="20.25" customHeight="1">
      <c r="A1" s="61"/>
      <c r="B1" s="62"/>
      <c r="C1" s="62"/>
      <c r="D1" s="62"/>
      <c r="E1" s="62"/>
      <c r="F1" s="155" t="s">
        <v>84</v>
      </c>
      <c r="G1" s="17"/>
      <c r="H1" s="13"/>
      <c r="I1" s="13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30" customHeight="1">
      <c r="A2" s="63"/>
      <c r="B2" s="19" t="s">
        <v>85</v>
      </c>
      <c r="C2" s="19"/>
      <c r="D2" s="20"/>
      <c r="E2" s="19"/>
      <c r="F2" s="64"/>
      <c r="G2" s="12"/>
      <c r="H2" s="13"/>
      <c r="I2" s="13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ht="30" customHeight="1" thickBot="1">
      <c r="A3" s="65"/>
      <c r="B3" s="66"/>
      <c r="C3" s="67"/>
      <c r="D3" s="68"/>
      <c r="E3" s="69"/>
      <c r="F3" s="70"/>
      <c r="G3" s="12"/>
      <c r="H3" s="13"/>
      <c r="I3" s="13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t="49.5" customHeight="1" thickBot="1">
      <c r="A4" s="6" t="s">
        <v>0</v>
      </c>
      <c r="B4" s="18" t="s">
        <v>8</v>
      </c>
      <c r="C4" s="6" t="s">
        <v>1</v>
      </c>
      <c r="D4" s="7" t="s">
        <v>2</v>
      </c>
      <c r="E4" s="8" t="s">
        <v>3</v>
      </c>
      <c r="F4" s="9" t="s">
        <v>4</v>
      </c>
      <c r="G4" s="12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ht="23.25" customHeight="1">
      <c r="A5" s="71"/>
      <c r="B5" s="72" t="s">
        <v>5</v>
      </c>
      <c r="C5" s="71"/>
      <c r="D5" s="73"/>
      <c r="E5" s="74"/>
      <c r="F5" s="75"/>
      <c r="G5" s="12"/>
      <c r="H5" s="13"/>
      <c r="I5" s="13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8" customHeight="1">
      <c r="A6" s="76"/>
      <c r="B6" s="21" t="s">
        <v>132</v>
      </c>
      <c r="C6" s="76"/>
      <c r="D6" s="77"/>
      <c r="E6" s="78"/>
      <c r="F6" s="31">
        <f>F106</f>
        <v>0</v>
      </c>
      <c r="G6" s="12"/>
      <c r="H6" s="13"/>
      <c r="I6" s="13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ht="18" customHeight="1">
      <c r="A7" s="76"/>
      <c r="B7" s="21" t="s">
        <v>117</v>
      </c>
      <c r="C7" s="76"/>
      <c r="D7" s="77"/>
      <c r="E7" s="78"/>
      <c r="F7" s="31">
        <f>F124</f>
        <v>0</v>
      </c>
      <c r="G7" s="12"/>
      <c r="H7" s="13"/>
      <c r="I7" s="13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ht="18" customHeight="1">
      <c r="A8" s="76"/>
      <c r="B8" s="21" t="s">
        <v>118</v>
      </c>
      <c r="C8" s="76"/>
      <c r="D8" s="77"/>
      <c r="E8" s="78"/>
      <c r="F8" s="31">
        <f>F135</f>
        <v>0</v>
      </c>
      <c r="G8" s="12"/>
      <c r="H8" s="13"/>
      <c r="I8" s="13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18" customHeight="1">
      <c r="A9" s="76"/>
      <c r="B9" s="21" t="s">
        <v>119</v>
      </c>
      <c r="C9" s="76"/>
      <c r="D9" s="77"/>
      <c r="E9" s="78"/>
      <c r="F9" s="31">
        <f>F156</f>
        <v>0</v>
      </c>
      <c r="G9" s="12"/>
      <c r="H9" s="13"/>
      <c r="I9" s="13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ht="18" customHeight="1">
      <c r="A10" s="76"/>
      <c r="B10" s="21" t="s">
        <v>120</v>
      </c>
      <c r="C10" s="76"/>
      <c r="D10" s="77"/>
      <c r="E10" s="78"/>
      <c r="F10" s="31">
        <f>F177</f>
        <v>0</v>
      </c>
      <c r="G10" s="12"/>
      <c r="H10" s="13"/>
      <c r="I10" s="13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18" customHeight="1">
      <c r="A11" s="76"/>
      <c r="B11" s="21" t="s">
        <v>121</v>
      </c>
      <c r="C11" s="76"/>
      <c r="D11" s="77"/>
      <c r="E11" s="78"/>
      <c r="F11" s="31">
        <f>F183</f>
        <v>0</v>
      </c>
      <c r="G11" s="12"/>
      <c r="H11" s="13"/>
      <c r="I11" s="13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8" customHeight="1">
      <c r="A12" s="76"/>
      <c r="B12" s="21" t="s">
        <v>122</v>
      </c>
      <c r="C12" s="76"/>
      <c r="D12" s="77"/>
      <c r="E12" s="78"/>
      <c r="F12" s="31">
        <f>F187</f>
        <v>0</v>
      </c>
      <c r="G12" s="12"/>
      <c r="H12" s="13"/>
      <c r="I12" s="13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18" customHeight="1">
      <c r="A13" s="76"/>
      <c r="B13" s="21" t="s">
        <v>160</v>
      </c>
      <c r="C13" s="173"/>
      <c r="D13" s="174"/>
      <c r="E13" s="175"/>
      <c r="F13" s="176">
        <f>F192</f>
        <v>0</v>
      </c>
      <c r="G13" s="12"/>
      <c r="H13" s="13"/>
      <c r="I13" s="13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23.25" customHeight="1" thickBot="1">
      <c r="A14" s="79"/>
      <c r="B14" s="80" t="s">
        <v>6</v>
      </c>
      <c r="C14" s="177"/>
      <c r="D14" s="178"/>
      <c r="E14" s="179"/>
      <c r="F14" s="180">
        <f>SUM(F6:F13)</f>
        <v>0</v>
      </c>
      <c r="G14" s="12"/>
      <c r="H14" s="13"/>
      <c r="I14" s="13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5" customHeight="1" thickBot="1">
      <c r="A15" s="81"/>
      <c r="B15" s="82"/>
      <c r="C15" s="83"/>
      <c r="D15" s="84"/>
      <c r="E15" s="85"/>
      <c r="F15" s="86"/>
      <c r="G15" s="12"/>
      <c r="H15" s="13"/>
      <c r="I15" s="13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15" customHeight="1" thickBot="1">
      <c r="A16" s="87"/>
      <c r="B16" s="88"/>
      <c r="C16" s="89"/>
      <c r="D16" s="90"/>
      <c r="E16" s="91"/>
      <c r="F16" s="92"/>
      <c r="G16" s="12"/>
      <c r="H16" s="13"/>
      <c r="I16" s="13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s="4" customFormat="1" ht="16.5" customHeight="1" thickBot="1">
      <c r="A17" s="93" t="s">
        <v>7</v>
      </c>
      <c r="B17" s="94" t="str">
        <f>B6</f>
        <v>Zařízení č. 1: Větrání sálu, chodeb a prostoru nad polokoulí</v>
      </c>
      <c r="C17" s="95"/>
      <c r="D17" s="95"/>
      <c r="E17" s="95"/>
      <c r="F17" s="96"/>
      <c r="G17" s="12"/>
      <c r="H17" s="13"/>
      <c r="I17" s="13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s="4" customFormat="1" ht="30" customHeight="1">
      <c r="A18" s="27" t="s">
        <v>57</v>
      </c>
      <c r="B18" s="167" t="s">
        <v>162</v>
      </c>
      <c r="C18" s="60" t="s">
        <v>86</v>
      </c>
      <c r="D18" s="60">
        <v>1</v>
      </c>
      <c r="E18" s="57">
        <v>0</v>
      </c>
      <c r="F18" s="58">
        <f>D18*E18</f>
        <v>0</v>
      </c>
      <c r="G18" s="41"/>
      <c r="H18" s="42"/>
      <c r="I18" s="43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s="4" customFormat="1" ht="15" customHeight="1">
      <c r="A19" s="127"/>
      <c r="B19" s="134" t="s">
        <v>136</v>
      </c>
      <c r="C19" s="60"/>
      <c r="D19" s="60"/>
      <c r="E19" s="57"/>
      <c r="F19" s="58"/>
      <c r="G19" s="41"/>
      <c r="H19" s="42"/>
      <c r="I19" s="43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s="4" customFormat="1" ht="15" customHeight="1">
      <c r="A20" s="127"/>
      <c r="B20" s="134" t="s">
        <v>138</v>
      </c>
      <c r="C20" s="60"/>
      <c r="D20" s="60"/>
      <c r="E20" s="57"/>
      <c r="F20" s="58"/>
      <c r="G20" s="41"/>
      <c r="H20" s="42"/>
      <c r="I20" s="43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s="4" customFormat="1" ht="15" customHeight="1">
      <c r="A21" s="127"/>
      <c r="B21" s="134" t="s">
        <v>139</v>
      </c>
      <c r="C21" s="60"/>
      <c r="D21" s="60"/>
      <c r="E21" s="57"/>
      <c r="F21" s="58"/>
      <c r="G21" s="41"/>
      <c r="H21" s="42"/>
      <c r="I21" s="43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s="4" customFormat="1" ht="15" customHeight="1">
      <c r="A22" s="127"/>
      <c r="B22" s="134" t="s">
        <v>140</v>
      </c>
      <c r="C22" s="60"/>
      <c r="D22" s="60"/>
      <c r="E22" s="57"/>
      <c r="F22" s="58"/>
      <c r="G22" s="41"/>
      <c r="H22" s="42"/>
      <c r="I22" s="43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s="4" customFormat="1" ht="15" customHeight="1">
      <c r="A23" s="127"/>
      <c r="B23" s="134" t="s">
        <v>137</v>
      </c>
      <c r="C23" s="60"/>
      <c r="D23" s="60"/>
      <c r="E23" s="57"/>
      <c r="F23" s="58"/>
      <c r="G23" s="41"/>
      <c r="H23" s="42"/>
      <c r="I23" s="43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s="4" customFormat="1" ht="30" customHeight="1">
      <c r="A24" s="127"/>
      <c r="B24" s="134" t="s">
        <v>151</v>
      </c>
      <c r="C24" s="60"/>
      <c r="D24" s="60"/>
      <c r="E24" s="57"/>
      <c r="F24" s="58"/>
      <c r="G24" s="41"/>
      <c r="H24" s="42"/>
      <c r="I24" s="4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s="4" customFormat="1" ht="15" customHeight="1">
      <c r="A25" s="127"/>
      <c r="B25" s="134" t="s">
        <v>141</v>
      </c>
      <c r="C25" s="60"/>
      <c r="D25" s="60"/>
      <c r="E25" s="57"/>
      <c r="F25" s="58"/>
      <c r="G25" s="41"/>
      <c r="H25" s="42"/>
      <c r="I25" s="43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s="4" customFormat="1" ht="15" customHeight="1">
      <c r="A26" s="127"/>
      <c r="B26" s="134" t="s">
        <v>138</v>
      </c>
      <c r="C26" s="60"/>
      <c r="D26" s="60"/>
      <c r="E26" s="57"/>
      <c r="F26" s="58"/>
      <c r="G26" s="41"/>
      <c r="H26" s="42"/>
      <c r="I26" s="43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s="4" customFormat="1" ht="15" customHeight="1">
      <c r="A27" s="127"/>
      <c r="B27" s="134" t="s">
        <v>139</v>
      </c>
      <c r="C27" s="60"/>
      <c r="D27" s="60"/>
      <c r="E27" s="57"/>
      <c r="F27" s="58"/>
      <c r="G27" s="41"/>
      <c r="H27" s="42"/>
      <c r="I27" s="43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s="4" customFormat="1" ht="15" customHeight="1">
      <c r="A28" s="127"/>
      <c r="B28" s="134" t="s">
        <v>140</v>
      </c>
      <c r="C28" s="60"/>
      <c r="D28" s="60"/>
      <c r="E28" s="57"/>
      <c r="F28" s="58"/>
      <c r="G28" s="41"/>
      <c r="H28" s="42"/>
      <c r="I28" s="43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s="4" customFormat="1" ht="15" customHeight="1">
      <c r="A29" s="127"/>
      <c r="B29" s="134" t="s">
        <v>137</v>
      </c>
      <c r="C29" s="60"/>
      <c r="D29" s="60"/>
      <c r="E29" s="57"/>
      <c r="F29" s="58"/>
      <c r="G29" s="41"/>
      <c r="H29" s="42"/>
      <c r="I29" s="4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s="4" customFormat="1" ht="30" customHeight="1">
      <c r="A30" s="127"/>
      <c r="B30" s="134" t="s">
        <v>151</v>
      </c>
      <c r="C30" s="60"/>
      <c r="D30" s="60"/>
      <c r="E30" s="57"/>
      <c r="F30" s="58"/>
      <c r="G30" s="41"/>
      <c r="H30" s="42"/>
      <c r="I30" s="43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s="4" customFormat="1" ht="24" customHeight="1">
      <c r="A31" s="127"/>
      <c r="B31" s="134" t="s">
        <v>148</v>
      </c>
      <c r="C31" s="60"/>
      <c r="D31" s="60"/>
      <c r="E31" s="57"/>
      <c r="F31" s="58"/>
      <c r="G31" s="41"/>
      <c r="H31" s="42"/>
      <c r="I31" s="43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s="4" customFormat="1" ht="45" customHeight="1">
      <c r="A32" s="127"/>
      <c r="B32" s="153" t="s">
        <v>262</v>
      </c>
      <c r="C32" s="60"/>
      <c r="D32" s="60"/>
      <c r="E32" s="57"/>
      <c r="F32" s="58"/>
      <c r="G32" s="41"/>
      <c r="H32" s="42"/>
      <c r="I32" s="43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s="4" customFormat="1" ht="15" customHeight="1">
      <c r="A33" s="127" t="s">
        <v>58</v>
      </c>
      <c r="B33" s="153" t="s">
        <v>163</v>
      </c>
      <c r="C33" s="60" t="s">
        <v>87</v>
      </c>
      <c r="D33" s="60">
        <v>1</v>
      </c>
      <c r="E33" s="57">
        <v>0</v>
      </c>
      <c r="F33" s="58">
        <f t="shared" ref="F33" si="0">D33*E33</f>
        <v>0</v>
      </c>
      <c r="G33" s="41"/>
      <c r="H33" s="42"/>
      <c r="I33" s="43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s="4" customFormat="1" ht="30" customHeight="1">
      <c r="A34" s="127"/>
      <c r="B34" s="153" t="s">
        <v>142</v>
      </c>
      <c r="C34" s="60"/>
      <c r="D34" s="60"/>
      <c r="E34" s="57"/>
      <c r="F34" s="58"/>
      <c r="G34" s="41"/>
      <c r="H34" s="42"/>
      <c r="I34" s="43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s="4" customFormat="1" ht="15" customHeight="1">
      <c r="A35" s="127" t="s">
        <v>59</v>
      </c>
      <c r="B35" s="24" t="s">
        <v>164</v>
      </c>
      <c r="C35" s="60" t="s">
        <v>87</v>
      </c>
      <c r="D35" s="60">
        <v>1</v>
      </c>
      <c r="E35" s="57">
        <v>0</v>
      </c>
      <c r="F35" s="58">
        <f t="shared" ref="F35" si="1">D35*E35</f>
        <v>0</v>
      </c>
      <c r="G35" s="41"/>
      <c r="H35" s="42"/>
      <c r="I35" s="43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s="4" customFormat="1" ht="29.25" customHeight="1">
      <c r="A36" s="127"/>
      <c r="B36" s="134" t="s">
        <v>143</v>
      </c>
      <c r="C36" s="60"/>
      <c r="D36" s="60"/>
      <c r="E36" s="57"/>
      <c r="F36" s="58"/>
      <c r="G36" s="41"/>
      <c r="H36" s="42"/>
      <c r="I36" s="43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s="4" customFormat="1" ht="15" customHeight="1">
      <c r="A37" s="127" t="s">
        <v>60</v>
      </c>
      <c r="B37" s="134" t="s">
        <v>88</v>
      </c>
      <c r="C37" s="60"/>
      <c r="D37" s="60"/>
      <c r="E37" s="57"/>
      <c r="F37" s="58"/>
      <c r="G37" s="161"/>
      <c r="H37" s="162"/>
      <c r="I37" s="163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s="4" customFormat="1" ht="15" customHeight="1">
      <c r="A38" s="127" t="s">
        <v>61</v>
      </c>
      <c r="B38" s="134" t="s">
        <v>165</v>
      </c>
      <c r="C38" s="60" t="s">
        <v>87</v>
      </c>
      <c r="D38" s="60">
        <v>1</v>
      </c>
      <c r="E38" s="57">
        <v>0</v>
      </c>
      <c r="F38" s="58">
        <f t="shared" ref="F38" si="2">D38*E38</f>
        <v>0</v>
      </c>
      <c r="G38" s="41"/>
      <c r="H38" s="42"/>
      <c r="I38" s="43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s="4" customFormat="1" ht="30" customHeight="1">
      <c r="A39" s="127"/>
      <c r="B39" s="134" t="s">
        <v>144</v>
      </c>
      <c r="C39" s="60"/>
      <c r="D39" s="60"/>
      <c r="E39" s="57"/>
      <c r="F39" s="58"/>
      <c r="G39" s="41"/>
      <c r="H39" s="42"/>
      <c r="I39" s="43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s="4" customFormat="1" ht="15" customHeight="1">
      <c r="A40" s="127" t="s">
        <v>62</v>
      </c>
      <c r="B40" s="24" t="s">
        <v>166</v>
      </c>
      <c r="C40" s="60" t="s">
        <v>87</v>
      </c>
      <c r="D40" s="60">
        <v>1</v>
      </c>
      <c r="E40" s="57">
        <v>0</v>
      </c>
      <c r="F40" s="58">
        <f t="shared" ref="F40" si="3">D40*E40</f>
        <v>0</v>
      </c>
      <c r="G40" s="41"/>
      <c r="H40" s="42"/>
      <c r="I40" s="43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s="4" customFormat="1" ht="30" customHeight="1">
      <c r="A41" s="127"/>
      <c r="B41" s="134" t="s">
        <v>145</v>
      </c>
      <c r="C41" s="60"/>
      <c r="D41" s="60"/>
      <c r="E41" s="57"/>
      <c r="F41" s="58"/>
      <c r="G41" s="41"/>
      <c r="H41" s="42"/>
      <c r="I41" s="43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s="4" customFormat="1" ht="15" customHeight="1">
      <c r="A42" s="127" t="s">
        <v>63</v>
      </c>
      <c r="B42" s="134" t="s">
        <v>165</v>
      </c>
      <c r="C42" s="60" t="s">
        <v>87</v>
      </c>
      <c r="D42" s="60">
        <v>1</v>
      </c>
      <c r="E42" s="57">
        <v>0</v>
      </c>
      <c r="F42" s="58">
        <f t="shared" ref="F42" si="4">D42*E42</f>
        <v>0</v>
      </c>
      <c r="G42" s="41"/>
      <c r="H42" s="42"/>
      <c r="I42" s="43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s="4" customFormat="1" ht="30" customHeight="1">
      <c r="A43" s="127"/>
      <c r="B43" s="134" t="s">
        <v>146</v>
      </c>
      <c r="C43" s="60"/>
      <c r="D43" s="60"/>
      <c r="E43" s="57"/>
      <c r="F43" s="58"/>
      <c r="G43" s="41"/>
      <c r="H43" s="42"/>
      <c r="I43" s="43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s="4" customFormat="1" ht="45" customHeight="1">
      <c r="A44" s="127" t="s">
        <v>64</v>
      </c>
      <c r="B44" s="134" t="s">
        <v>167</v>
      </c>
      <c r="C44" s="60" t="s">
        <v>87</v>
      </c>
      <c r="D44" s="60">
        <v>1</v>
      </c>
      <c r="E44" s="57">
        <v>0</v>
      </c>
      <c r="F44" s="58">
        <f t="shared" ref="F44:F52" si="5">D44*E44</f>
        <v>0</v>
      </c>
      <c r="G44" s="41"/>
      <c r="H44" s="42"/>
      <c r="I44" s="43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s="4" customFormat="1" ht="45" customHeight="1">
      <c r="A45" s="127" t="s">
        <v>65</v>
      </c>
      <c r="B45" s="134" t="s">
        <v>168</v>
      </c>
      <c r="C45" s="60" t="s">
        <v>87</v>
      </c>
      <c r="D45" s="60">
        <v>1</v>
      </c>
      <c r="E45" s="57">
        <v>0</v>
      </c>
      <c r="F45" s="58">
        <f t="shared" si="5"/>
        <v>0</v>
      </c>
      <c r="G45" s="41"/>
      <c r="H45" s="42"/>
      <c r="I45" s="43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s="4" customFormat="1" ht="45" customHeight="1">
      <c r="A46" s="127" t="s">
        <v>66</v>
      </c>
      <c r="B46" s="134" t="s">
        <v>169</v>
      </c>
      <c r="C46" s="60" t="s">
        <v>87</v>
      </c>
      <c r="D46" s="60">
        <v>1</v>
      </c>
      <c r="E46" s="57">
        <v>0</v>
      </c>
      <c r="F46" s="58">
        <f t="shared" si="5"/>
        <v>0</v>
      </c>
      <c r="G46" s="41"/>
      <c r="H46" s="42"/>
      <c r="I46" s="43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s="4" customFormat="1" ht="45" customHeight="1">
      <c r="A47" s="127" t="s">
        <v>67</v>
      </c>
      <c r="B47" s="134" t="s">
        <v>170</v>
      </c>
      <c r="C47" s="60" t="s">
        <v>87</v>
      </c>
      <c r="D47" s="60">
        <v>1</v>
      </c>
      <c r="E47" s="57">
        <v>0</v>
      </c>
      <c r="F47" s="58">
        <f t="shared" si="5"/>
        <v>0</v>
      </c>
      <c r="G47" s="41"/>
      <c r="H47" s="42"/>
      <c r="I47" s="43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s="4" customFormat="1" ht="45" customHeight="1">
      <c r="A48" s="127" t="s">
        <v>68</v>
      </c>
      <c r="B48" s="134" t="s">
        <v>171</v>
      </c>
      <c r="C48" s="60" t="s">
        <v>87</v>
      </c>
      <c r="D48" s="60">
        <v>1</v>
      </c>
      <c r="E48" s="57">
        <v>0</v>
      </c>
      <c r="F48" s="58">
        <f t="shared" si="5"/>
        <v>0</v>
      </c>
      <c r="G48" s="41"/>
      <c r="H48" s="42"/>
      <c r="I48" s="43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s="4" customFormat="1" ht="45" customHeight="1">
      <c r="A49" s="127" t="s">
        <v>69</v>
      </c>
      <c r="B49" s="134" t="s">
        <v>172</v>
      </c>
      <c r="C49" s="60" t="s">
        <v>87</v>
      </c>
      <c r="D49" s="60">
        <v>1</v>
      </c>
      <c r="E49" s="57">
        <v>0</v>
      </c>
      <c r="F49" s="58">
        <f t="shared" si="5"/>
        <v>0</v>
      </c>
      <c r="G49" s="41"/>
      <c r="H49" s="42"/>
      <c r="I49" s="43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s="4" customFormat="1" ht="45" customHeight="1">
      <c r="A50" s="127" t="s">
        <v>70</v>
      </c>
      <c r="B50" s="134" t="s">
        <v>173</v>
      </c>
      <c r="C50" s="60" t="s">
        <v>87</v>
      </c>
      <c r="D50" s="60">
        <v>1</v>
      </c>
      <c r="E50" s="57">
        <v>0</v>
      </c>
      <c r="F50" s="58">
        <f t="shared" si="5"/>
        <v>0</v>
      </c>
      <c r="G50" s="41"/>
      <c r="H50" s="42"/>
      <c r="I50" s="4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s="4" customFormat="1" ht="15" customHeight="1">
      <c r="A51" s="127" t="s">
        <v>71</v>
      </c>
      <c r="B51" s="134" t="s">
        <v>88</v>
      </c>
      <c r="C51" s="60"/>
      <c r="D51" s="60"/>
      <c r="E51" s="57"/>
      <c r="F51" s="58"/>
      <c r="G51" s="41"/>
      <c r="H51" s="42"/>
      <c r="I51" s="43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4" customFormat="1" ht="30" customHeight="1">
      <c r="A52" s="127" t="s">
        <v>72</v>
      </c>
      <c r="B52" s="153" t="s">
        <v>174</v>
      </c>
      <c r="C52" s="60" t="s">
        <v>86</v>
      </c>
      <c r="D52" s="60">
        <v>1</v>
      </c>
      <c r="E52" s="57">
        <v>0</v>
      </c>
      <c r="F52" s="58">
        <f t="shared" si="5"/>
        <v>0</v>
      </c>
      <c r="G52" s="41"/>
      <c r="H52" s="42"/>
      <c r="I52" s="43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 s="4" customFormat="1" ht="15" customHeight="1">
      <c r="A53" s="127"/>
      <c r="B53" s="24" t="s">
        <v>175</v>
      </c>
      <c r="C53" s="60"/>
      <c r="D53" s="60"/>
      <c r="E53" s="57"/>
      <c r="F53" s="58"/>
      <c r="G53" s="41"/>
      <c r="H53" s="42"/>
      <c r="I53" s="43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 s="4" customFormat="1" ht="15" customHeight="1">
      <c r="A54" s="127"/>
      <c r="B54" s="24" t="s">
        <v>176</v>
      </c>
      <c r="C54" s="60"/>
      <c r="D54" s="60"/>
      <c r="E54" s="57"/>
      <c r="F54" s="58"/>
      <c r="G54" s="41"/>
      <c r="H54" s="42"/>
      <c r="I54" s="43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 s="4" customFormat="1" ht="30" customHeight="1">
      <c r="A55" s="127" t="s">
        <v>73</v>
      </c>
      <c r="B55" s="153" t="s">
        <v>177</v>
      </c>
      <c r="C55" s="60" t="s">
        <v>86</v>
      </c>
      <c r="D55" s="60">
        <v>1</v>
      </c>
      <c r="E55" s="57">
        <v>0</v>
      </c>
      <c r="F55" s="58">
        <f t="shared" ref="F55" si="6">D55*E55</f>
        <v>0</v>
      </c>
      <c r="G55" s="41"/>
      <c r="H55" s="42"/>
      <c r="I55" s="43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 s="4" customFormat="1" ht="15" customHeight="1">
      <c r="A56" s="127"/>
      <c r="B56" s="24" t="s">
        <v>178</v>
      </c>
      <c r="C56" s="60"/>
      <c r="D56" s="60"/>
      <c r="E56" s="57"/>
      <c r="F56" s="58"/>
      <c r="G56" s="41"/>
      <c r="H56" s="42"/>
      <c r="I56" s="43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 s="4" customFormat="1" ht="15" customHeight="1">
      <c r="A57" s="127"/>
      <c r="B57" s="24" t="s">
        <v>179</v>
      </c>
      <c r="C57" s="60"/>
      <c r="D57" s="60"/>
      <c r="E57" s="57"/>
      <c r="F57" s="58"/>
      <c r="G57" s="41"/>
      <c r="H57" s="42"/>
      <c r="I57" s="43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 s="4" customFormat="1" ht="30" customHeight="1">
      <c r="A58" s="127" t="s">
        <v>74</v>
      </c>
      <c r="B58" s="153" t="s">
        <v>180</v>
      </c>
      <c r="C58" s="60" t="s">
        <v>86</v>
      </c>
      <c r="D58" s="60">
        <v>1</v>
      </c>
      <c r="E58" s="57">
        <v>0</v>
      </c>
      <c r="F58" s="58">
        <f t="shared" ref="F58" si="7">D58*E58</f>
        <v>0</v>
      </c>
      <c r="G58" s="41"/>
      <c r="H58" s="42"/>
      <c r="I58" s="43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 s="4" customFormat="1" ht="15" customHeight="1">
      <c r="A59" s="127"/>
      <c r="B59" s="24" t="s">
        <v>181</v>
      </c>
      <c r="C59" s="60"/>
      <c r="D59" s="60"/>
      <c r="E59" s="57"/>
      <c r="F59" s="58"/>
      <c r="G59" s="41"/>
      <c r="H59" s="42"/>
      <c r="I59" s="4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 s="4" customFormat="1" ht="15" customHeight="1">
      <c r="A60" s="127"/>
      <c r="B60" s="24" t="s">
        <v>182</v>
      </c>
      <c r="C60" s="60"/>
      <c r="D60" s="60"/>
      <c r="E60" s="57"/>
      <c r="F60" s="58"/>
      <c r="G60" s="41"/>
      <c r="H60" s="42"/>
      <c r="I60" s="43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 s="4" customFormat="1" ht="30" customHeight="1">
      <c r="A61" s="127" t="s">
        <v>75</v>
      </c>
      <c r="B61" s="153" t="s">
        <v>183</v>
      </c>
      <c r="C61" s="60" t="s">
        <v>86</v>
      </c>
      <c r="D61" s="60">
        <v>2</v>
      </c>
      <c r="E61" s="57">
        <v>0</v>
      </c>
      <c r="F61" s="58">
        <f t="shared" ref="F61" si="8">D61*E61</f>
        <v>0</v>
      </c>
      <c r="G61" s="41"/>
      <c r="H61" s="42"/>
      <c r="I61" s="43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 s="4" customFormat="1" ht="15" customHeight="1">
      <c r="A62" s="127"/>
      <c r="B62" s="24" t="s">
        <v>181</v>
      </c>
      <c r="C62" s="60"/>
      <c r="D62" s="60"/>
      <c r="E62" s="57"/>
      <c r="F62" s="58"/>
      <c r="G62" s="41"/>
      <c r="H62" s="42"/>
      <c r="I62" s="43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 s="4" customFormat="1" ht="15" customHeight="1">
      <c r="A63" s="127"/>
      <c r="B63" s="24" t="s">
        <v>184</v>
      </c>
      <c r="C63" s="60"/>
      <c r="D63" s="60"/>
      <c r="E63" s="57"/>
      <c r="F63" s="58"/>
      <c r="G63" s="41"/>
      <c r="H63" s="42"/>
      <c r="I63" s="4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 s="4" customFormat="1" ht="15" customHeight="1">
      <c r="A64" s="127"/>
      <c r="B64" s="24" t="s">
        <v>185</v>
      </c>
      <c r="C64" s="60"/>
      <c r="D64" s="60"/>
      <c r="E64" s="57"/>
      <c r="F64" s="58"/>
      <c r="G64" s="41"/>
      <c r="H64" s="42"/>
      <c r="I64" s="43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 s="4" customFormat="1" ht="30" customHeight="1">
      <c r="A65" s="127" t="s">
        <v>76</v>
      </c>
      <c r="B65" s="153" t="s">
        <v>186</v>
      </c>
      <c r="C65" s="60" t="s">
        <v>86</v>
      </c>
      <c r="D65" s="60">
        <v>1</v>
      </c>
      <c r="E65" s="57">
        <v>0</v>
      </c>
      <c r="F65" s="58">
        <f t="shared" ref="F65" si="9">D65*E65</f>
        <v>0</v>
      </c>
      <c r="G65" s="41"/>
      <c r="H65" s="42"/>
      <c r="I65" s="43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 s="4" customFormat="1" ht="15" customHeight="1">
      <c r="A66" s="127"/>
      <c r="B66" s="24" t="s">
        <v>187</v>
      </c>
      <c r="C66" s="60"/>
      <c r="D66" s="60"/>
      <c r="E66" s="57"/>
      <c r="F66" s="58"/>
      <c r="G66" s="41"/>
      <c r="H66" s="42"/>
      <c r="I66" s="43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 s="4" customFormat="1" ht="15" customHeight="1">
      <c r="A67" s="127"/>
      <c r="B67" s="24" t="s">
        <v>188</v>
      </c>
      <c r="C67" s="60"/>
      <c r="D67" s="60"/>
      <c r="E67" s="57"/>
      <c r="F67" s="58"/>
      <c r="G67" s="41"/>
      <c r="H67" s="42"/>
      <c r="I67" s="43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 s="4" customFormat="1" ht="30" customHeight="1">
      <c r="A68" s="127" t="s">
        <v>77</v>
      </c>
      <c r="B68" s="153" t="s">
        <v>189</v>
      </c>
      <c r="C68" s="60" t="s">
        <v>86</v>
      </c>
      <c r="D68" s="60">
        <v>1</v>
      </c>
      <c r="E68" s="57">
        <v>0</v>
      </c>
      <c r="F68" s="58">
        <f t="shared" ref="F68" si="10">D68*E68</f>
        <v>0</v>
      </c>
      <c r="G68" s="41"/>
      <c r="H68" s="42"/>
      <c r="I68" s="43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 s="4" customFormat="1" ht="15" customHeight="1">
      <c r="A69" s="127"/>
      <c r="B69" s="24" t="s">
        <v>190</v>
      </c>
      <c r="C69" s="60"/>
      <c r="D69" s="60"/>
      <c r="E69" s="57"/>
      <c r="F69" s="58"/>
      <c r="G69" s="41"/>
      <c r="H69" s="42"/>
      <c r="I69" s="43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 s="4" customFormat="1" ht="30" customHeight="1">
      <c r="A70" s="127" t="s">
        <v>78</v>
      </c>
      <c r="B70" s="153" t="s">
        <v>191</v>
      </c>
      <c r="C70" s="60" t="s">
        <v>86</v>
      </c>
      <c r="D70" s="60">
        <v>2</v>
      </c>
      <c r="E70" s="57">
        <v>0</v>
      </c>
      <c r="F70" s="58">
        <f t="shared" ref="F70" si="11">D70*E70</f>
        <v>0</v>
      </c>
      <c r="G70" s="41"/>
      <c r="H70" s="42"/>
      <c r="I70" s="43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 s="4" customFormat="1" ht="15" customHeight="1">
      <c r="A71" s="127"/>
      <c r="B71" s="24" t="s">
        <v>192</v>
      </c>
      <c r="C71" s="60"/>
      <c r="D71" s="60"/>
      <c r="E71" s="57"/>
      <c r="F71" s="58"/>
      <c r="G71" s="41"/>
      <c r="H71" s="42"/>
      <c r="I71" s="43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 s="4" customFormat="1" ht="15" customHeight="1">
      <c r="A72" s="127" t="s">
        <v>80</v>
      </c>
      <c r="B72" s="24" t="s">
        <v>193</v>
      </c>
      <c r="C72" s="60" t="s">
        <v>87</v>
      </c>
      <c r="D72" s="60">
        <v>2</v>
      </c>
      <c r="E72" s="57">
        <v>0</v>
      </c>
      <c r="F72" s="58">
        <f t="shared" ref="F72:F73" si="12">D72*E72</f>
        <v>0</v>
      </c>
      <c r="G72" s="41"/>
      <c r="H72" s="42"/>
      <c r="I72" s="43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 s="4" customFormat="1" ht="30" customHeight="1">
      <c r="A73" s="127" t="s">
        <v>81</v>
      </c>
      <c r="B73" s="153" t="s">
        <v>194</v>
      </c>
      <c r="C73" s="60" t="s">
        <v>87</v>
      </c>
      <c r="D73" s="60">
        <v>1</v>
      </c>
      <c r="E73" s="57">
        <v>0</v>
      </c>
      <c r="F73" s="58">
        <f t="shared" si="12"/>
        <v>0</v>
      </c>
      <c r="G73" s="41"/>
      <c r="H73" s="42"/>
      <c r="I73" s="43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 s="4" customFormat="1" ht="15" customHeight="1">
      <c r="A74" s="127"/>
      <c r="B74" s="24" t="s">
        <v>195</v>
      </c>
      <c r="C74" s="60"/>
      <c r="D74" s="60"/>
      <c r="E74" s="57"/>
      <c r="F74" s="58"/>
      <c r="G74" s="41"/>
      <c r="H74" s="42"/>
      <c r="I74" s="43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 s="4" customFormat="1" ht="15" customHeight="1">
      <c r="A75" s="127" t="s">
        <v>82</v>
      </c>
      <c r="B75" s="134" t="s">
        <v>196</v>
      </c>
      <c r="C75" s="60" t="s">
        <v>87</v>
      </c>
      <c r="D75" s="60">
        <v>1</v>
      </c>
      <c r="E75" s="57">
        <v>0</v>
      </c>
      <c r="F75" s="58">
        <f t="shared" ref="F75:F105" si="13">D75*E75</f>
        <v>0</v>
      </c>
      <c r="G75" s="41"/>
      <c r="H75" s="42"/>
      <c r="I75" s="43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 s="4" customFormat="1" ht="15" customHeight="1">
      <c r="A76" s="127" t="s">
        <v>83</v>
      </c>
      <c r="B76" s="134" t="s">
        <v>197</v>
      </c>
      <c r="C76" s="60" t="s">
        <v>87</v>
      </c>
      <c r="D76" s="60">
        <v>1</v>
      </c>
      <c r="E76" s="57">
        <v>0</v>
      </c>
      <c r="F76" s="58">
        <f t="shared" si="13"/>
        <v>0</v>
      </c>
      <c r="G76" s="41"/>
      <c r="H76" s="42"/>
      <c r="I76" s="43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 s="4" customFormat="1" ht="15" customHeight="1">
      <c r="A77" s="127" t="s">
        <v>89</v>
      </c>
      <c r="B77" s="134" t="s">
        <v>198</v>
      </c>
      <c r="C77" s="60" t="s">
        <v>87</v>
      </c>
      <c r="D77" s="60">
        <v>2</v>
      </c>
      <c r="E77" s="57">
        <v>0</v>
      </c>
      <c r="F77" s="58">
        <f t="shared" si="13"/>
        <v>0</v>
      </c>
      <c r="G77" s="41"/>
      <c r="H77" s="42"/>
      <c r="I77" s="43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 s="4" customFormat="1" ht="15" customHeight="1">
      <c r="A78" s="127" t="s">
        <v>90</v>
      </c>
      <c r="B78" s="134" t="s">
        <v>199</v>
      </c>
      <c r="C78" s="60" t="s">
        <v>87</v>
      </c>
      <c r="D78" s="60">
        <v>1</v>
      </c>
      <c r="E78" s="57">
        <v>0</v>
      </c>
      <c r="F78" s="58">
        <f t="shared" si="13"/>
        <v>0</v>
      </c>
      <c r="G78" s="41"/>
      <c r="H78" s="42"/>
      <c r="I78" s="43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 s="4" customFormat="1" ht="15" customHeight="1">
      <c r="A79" s="127" t="s">
        <v>91</v>
      </c>
      <c r="B79" s="134" t="s">
        <v>200</v>
      </c>
      <c r="C79" s="60" t="s">
        <v>87</v>
      </c>
      <c r="D79" s="60">
        <v>2</v>
      </c>
      <c r="E79" s="57">
        <v>0</v>
      </c>
      <c r="F79" s="58">
        <f t="shared" si="13"/>
        <v>0</v>
      </c>
      <c r="G79" s="41"/>
      <c r="H79" s="42"/>
      <c r="I79" s="43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27" s="4" customFormat="1" ht="15" customHeight="1">
      <c r="A80" s="127" t="s">
        <v>92</v>
      </c>
      <c r="B80" s="134" t="s">
        <v>201</v>
      </c>
      <c r="C80" s="60" t="s">
        <v>87</v>
      </c>
      <c r="D80" s="60">
        <v>5</v>
      </c>
      <c r="E80" s="57">
        <v>0</v>
      </c>
      <c r="F80" s="58">
        <f t="shared" si="13"/>
        <v>0</v>
      </c>
      <c r="G80" s="41"/>
      <c r="H80" s="42"/>
      <c r="I80" s="43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 s="4" customFormat="1" ht="15" customHeight="1">
      <c r="A81" s="127" t="s">
        <v>93</v>
      </c>
      <c r="B81" s="134" t="s">
        <v>202</v>
      </c>
      <c r="C81" s="60" t="s">
        <v>87</v>
      </c>
      <c r="D81" s="60">
        <v>1</v>
      </c>
      <c r="E81" s="57">
        <v>0</v>
      </c>
      <c r="F81" s="58">
        <f t="shared" si="13"/>
        <v>0</v>
      </c>
      <c r="G81" s="41"/>
      <c r="H81" s="42"/>
      <c r="I81" s="43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 s="4" customFormat="1" ht="15" customHeight="1">
      <c r="A82" s="127" t="s">
        <v>94</v>
      </c>
      <c r="B82" s="134" t="s">
        <v>203</v>
      </c>
      <c r="C82" s="60" t="s">
        <v>87</v>
      </c>
      <c r="D82" s="60">
        <v>6</v>
      </c>
      <c r="E82" s="57">
        <v>0</v>
      </c>
      <c r="F82" s="58">
        <f t="shared" si="13"/>
        <v>0</v>
      </c>
      <c r="G82" s="41"/>
      <c r="H82" s="42"/>
      <c r="I82" s="43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 s="4" customFormat="1" ht="15" customHeight="1">
      <c r="A83" s="127" t="s">
        <v>95</v>
      </c>
      <c r="B83" s="134" t="s">
        <v>204</v>
      </c>
      <c r="C83" s="60" t="s">
        <v>87</v>
      </c>
      <c r="D83" s="60">
        <v>1</v>
      </c>
      <c r="E83" s="57">
        <v>0</v>
      </c>
      <c r="F83" s="58">
        <f t="shared" si="13"/>
        <v>0</v>
      </c>
      <c r="G83" s="41"/>
      <c r="H83" s="42"/>
      <c r="I83" s="43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 s="4" customFormat="1" ht="15" customHeight="1">
      <c r="A84" s="127" t="s">
        <v>96</v>
      </c>
      <c r="B84" s="134" t="s">
        <v>88</v>
      </c>
      <c r="C84" s="60"/>
      <c r="D84" s="60"/>
      <c r="E84" s="57"/>
      <c r="F84" s="58"/>
      <c r="G84" s="41"/>
      <c r="H84" s="42"/>
      <c r="I84" s="43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 s="4" customFormat="1" ht="15" customHeight="1">
      <c r="A85" s="127" t="s">
        <v>97</v>
      </c>
      <c r="B85" s="134" t="s">
        <v>205</v>
      </c>
      <c r="C85" s="60" t="s">
        <v>87</v>
      </c>
      <c r="D85" s="60">
        <v>1</v>
      </c>
      <c r="E85" s="57">
        <v>0</v>
      </c>
      <c r="F85" s="58">
        <f t="shared" si="13"/>
        <v>0</v>
      </c>
      <c r="G85" s="41"/>
      <c r="H85" s="42"/>
      <c r="I85" s="43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 s="4" customFormat="1" ht="15" customHeight="1">
      <c r="A86" s="127" t="s">
        <v>98</v>
      </c>
      <c r="B86" s="134" t="s">
        <v>88</v>
      </c>
      <c r="C86" s="60"/>
      <c r="D86" s="60"/>
      <c r="E86" s="57"/>
      <c r="F86" s="58"/>
      <c r="G86" s="41"/>
      <c r="H86" s="42"/>
      <c r="I86" s="43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 s="4" customFormat="1" ht="30" customHeight="1">
      <c r="A87" s="127" t="s">
        <v>99</v>
      </c>
      <c r="B87" s="134" t="s">
        <v>206</v>
      </c>
      <c r="C87" s="60" t="s">
        <v>87</v>
      </c>
      <c r="D87" s="60">
        <v>2</v>
      </c>
      <c r="E87" s="57">
        <v>0</v>
      </c>
      <c r="F87" s="58">
        <f t="shared" ref="F87:F89" si="14">D87*E87</f>
        <v>0</v>
      </c>
      <c r="G87" s="41"/>
      <c r="H87" s="42"/>
      <c r="I87" s="4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 s="4" customFormat="1" ht="30" customHeight="1">
      <c r="A88" s="127" t="s">
        <v>100</v>
      </c>
      <c r="B88" s="134" t="s">
        <v>207</v>
      </c>
      <c r="C88" s="60" t="s">
        <v>87</v>
      </c>
      <c r="D88" s="60">
        <v>2</v>
      </c>
      <c r="E88" s="57">
        <v>0</v>
      </c>
      <c r="F88" s="58">
        <f t="shared" si="14"/>
        <v>0</v>
      </c>
      <c r="G88" s="41"/>
      <c r="H88" s="42"/>
      <c r="I88" s="43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 s="4" customFormat="1" ht="30" customHeight="1">
      <c r="A89" s="127" t="s">
        <v>101</v>
      </c>
      <c r="B89" s="134" t="s">
        <v>208</v>
      </c>
      <c r="C89" s="60" t="s">
        <v>87</v>
      </c>
      <c r="D89" s="60">
        <v>16</v>
      </c>
      <c r="E89" s="57">
        <v>0</v>
      </c>
      <c r="F89" s="58">
        <f t="shared" si="14"/>
        <v>0</v>
      </c>
      <c r="G89" s="41"/>
      <c r="H89" s="42"/>
      <c r="I89" s="43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 s="4" customFormat="1" ht="30" customHeight="1">
      <c r="A90" s="127" t="s">
        <v>102</v>
      </c>
      <c r="B90" s="134" t="s">
        <v>209</v>
      </c>
      <c r="C90" s="60" t="s">
        <v>87</v>
      </c>
      <c r="D90" s="60">
        <v>1</v>
      </c>
      <c r="E90" s="57">
        <v>0</v>
      </c>
      <c r="F90" s="58">
        <f t="shared" si="13"/>
        <v>0</v>
      </c>
      <c r="G90" s="41"/>
      <c r="H90" s="42"/>
      <c r="I90" s="43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 s="4" customFormat="1" ht="30" customHeight="1">
      <c r="A91" s="127" t="s">
        <v>103</v>
      </c>
      <c r="B91" s="134" t="s">
        <v>210</v>
      </c>
      <c r="C91" s="60" t="s">
        <v>87</v>
      </c>
      <c r="D91" s="60">
        <v>1</v>
      </c>
      <c r="E91" s="57">
        <v>0</v>
      </c>
      <c r="F91" s="58">
        <f t="shared" si="13"/>
        <v>0</v>
      </c>
      <c r="G91" s="41"/>
      <c r="H91" s="42"/>
      <c r="I91" s="43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 s="4" customFormat="1" ht="30" customHeight="1">
      <c r="A92" s="127" t="s">
        <v>104</v>
      </c>
      <c r="B92" s="134" t="s">
        <v>211</v>
      </c>
      <c r="C92" s="60" t="s">
        <v>87</v>
      </c>
      <c r="D92" s="60">
        <v>1</v>
      </c>
      <c r="E92" s="57">
        <v>0</v>
      </c>
      <c r="F92" s="58">
        <f t="shared" si="13"/>
        <v>0</v>
      </c>
      <c r="G92" s="41"/>
      <c r="H92" s="42"/>
      <c r="I92" s="43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 s="4" customFormat="1" ht="30" customHeight="1">
      <c r="A93" s="127" t="s">
        <v>105</v>
      </c>
      <c r="B93" s="134" t="s">
        <v>212</v>
      </c>
      <c r="C93" s="60" t="s">
        <v>87</v>
      </c>
      <c r="D93" s="60">
        <v>1</v>
      </c>
      <c r="E93" s="57">
        <v>0</v>
      </c>
      <c r="F93" s="58">
        <f t="shared" si="13"/>
        <v>0</v>
      </c>
      <c r="G93" s="41"/>
      <c r="H93" s="42"/>
      <c r="I93" s="43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 s="4" customFormat="1" ht="30" customHeight="1">
      <c r="A94" s="127" t="s">
        <v>106</v>
      </c>
      <c r="B94" s="134" t="s">
        <v>213</v>
      </c>
      <c r="C94" s="60" t="s">
        <v>87</v>
      </c>
      <c r="D94" s="60">
        <v>2</v>
      </c>
      <c r="E94" s="57">
        <v>0</v>
      </c>
      <c r="F94" s="58">
        <f t="shared" si="13"/>
        <v>0</v>
      </c>
      <c r="G94" s="41"/>
      <c r="H94" s="42"/>
      <c r="I94" s="43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 s="4" customFormat="1" ht="30" customHeight="1">
      <c r="A95" s="127" t="s">
        <v>107</v>
      </c>
      <c r="B95" s="134" t="s">
        <v>214</v>
      </c>
      <c r="C95" s="60" t="s">
        <v>87</v>
      </c>
      <c r="D95" s="60">
        <v>5</v>
      </c>
      <c r="E95" s="57">
        <v>0</v>
      </c>
      <c r="F95" s="58">
        <f t="shared" ref="F95" si="15">D95*E95</f>
        <v>0</v>
      </c>
      <c r="G95" s="41"/>
      <c r="H95" s="42"/>
      <c r="I95" s="43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 s="4" customFormat="1" ht="45" customHeight="1">
      <c r="A96" s="127" t="s">
        <v>108</v>
      </c>
      <c r="B96" s="134" t="s">
        <v>215</v>
      </c>
      <c r="C96" s="60" t="s">
        <v>87</v>
      </c>
      <c r="D96" s="60">
        <v>6</v>
      </c>
      <c r="E96" s="57">
        <v>0</v>
      </c>
      <c r="F96" s="58">
        <f t="shared" si="13"/>
        <v>0</v>
      </c>
      <c r="G96" s="41"/>
      <c r="H96" s="42"/>
      <c r="I96" s="43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 s="4" customFormat="1" ht="30" customHeight="1">
      <c r="A97" s="127" t="s">
        <v>109</v>
      </c>
      <c r="B97" s="134" t="s">
        <v>216</v>
      </c>
      <c r="C97" s="60" t="s">
        <v>87</v>
      </c>
      <c r="D97" s="60">
        <v>3</v>
      </c>
      <c r="E97" s="57">
        <v>0</v>
      </c>
      <c r="F97" s="58">
        <f t="shared" ref="F97" si="16">D97*E97</f>
        <v>0</v>
      </c>
      <c r="G97" s="41"/>
      <c r="H97" s="42"/>
      <c r="I97" s="43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 s="4" customFormat="1" ht="30" customHeight="1">
      <c r="A98" s="127" t="s">
        <v>110</v>
      </c>
      <c r="B98" s="134" t="s">
        <v>217</v>
      </c>
      <c r="C98" s="60" t="s">
        <v>87</v>
      </c>
      <c r="D98" s="60">
        <v>3</v>
      </c>
      <c r="E98" s="57">
        <v>0</v>
      </c>
      <c r="F98" s="58">
        <f t="shared" ref="F98" si="17">D98*E98</f>
        <v>0</v>
      </c>
      <c r="G98" s="41"/>
      <c r="H98" s="42"/>
      <c r="I98" s="43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 s="4" customFormat="1" ht="30" customHeight="1">
      <c r="A99" s="127" t="s">
        <v>111</v>
      </c>
      <c r="B99" s="134" t="s">
        <v>218</v>
      </c>
      <c r="C99" s="60" t="s">
        <v>87</v>
      </c>
      <c r="D99" s="60">
        <v>82</v>
      </c>
      <c r="E99" s="57">
        <v>0</v>
      </c>
      <c r="F99" s="58">
        <f t="shared" si="13"/>
        <v>0</v>
      </c>
      <c r="G99" s="41"/>
      <c r="H99" s="42"/>
      <c r="I99" s="43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 s="4" customFormat="1" ht="15" customHeight="1">
      <c r="A100" s="127" t="s">
        <v>112</v>
      </c>
      <c r="B100" s="166" t="s">
        <v>123</v>
      </c>
      <c r="C100" s="60" t="s">
        <v>124</v>
      </c>
      <c r="D100" s="60">
        <v>650</v>
      </c>
      <c r="E100" s="57">
        <v>0</v>
      </c>
      <c r="F100" s="58">
        <f t="shared" si="13"/>
        <v>0</v>
      </c>
      <c r="G100" s="41"/>
      <c r="H100" s="42"/>
      <c r="I100" s="43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 s="4" customFormat="1" ht="15" customHeight="1">
      <c r="A101" s="127" t="s">
        <v>113</v>
      </c>
      <c r="B101" s="24" t="s">
        <v>135</v>
      </c>
      <c r="C101" s="60" t="s">
        <v>125</v>
      </c>
      <c r="D101" s="60">
        <v>180</v>
      </c>
      <c r="E101" s="57">
        <v>0</v>
      </c>
      <c r="F101" s="58">
        <f t="shared" si="13"/>
        <v>0</v>
      </c>
      <c r="G101" s="41"/>
      <c r="H101" s="42"/>
      <c r="I101" s="43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 s="4" customFormat="1" ht="15" customHeight="1">
      <c r="A102" s="127" t="s">
        <v>114</v>
      </c>
      <c r="B102" s="24" t="s">
        <v>150</v>
      </c>
      <c r="C102" s="60" t="s">
        <v>124</v>
      </c>
      <c r="D102" s="60">
        <v>165</v>
      </c>
      <c r="E102" s="57">
        <v>0</v>
      </c>
      <c r="F102" s="58">
        <f t="shared" si="13"/>
        <v>0</v>
      </c>
      <c r="G102" s="41"/>
      <c r="H102" s="42"/>
      <c r="I102" s="43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 s="4" customFormat="1" ht="30" customHeight="1">
      <c r="A103" s="127" t="s">
        <v>115</v>
      </c>
      <c r="B103" s="153" t="s">
        <v>219</v>
      </c>
      <c r="C103" s="60" t="s">
        <v>124</v>
      </c>
      <c r="D103" s="60">
        <v>180</v>
      </c>
      <c r="E103" s="57">
        <v>0</v>
      </c>
      <c r="F103" s="58">
        <f t="shared" si="13"/>
        <v>0</v>
      </c>
      <c r="G103" s="41"/>
      <c r="H103" s="42"/>
      <c r="I103" s="4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 s="4" customFormat="1" ht="30" customHeight="1">
      <c r="A104" s="127" t="s">
        <v>116</v>
      </c>
      <c r="B104" s="153" t="s">
        <v>220</v>
      </c>
      <c r="C104" s="60" t="s">
        <v>124</v>
      </c>
      <c r="D104" s="60">
        <v>680</v>
      </c>
      <c r="E104" s="57">
        <v>0</v>
      </c>
      <c r="F104" s="58">
        <f t="shared" si="13"/>
        <v>0</v>
      </c>
      <c r="G104" s="41"/>
      <c r="H104" s="42"/>
      <c r="I104" s="43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 s="4" customFormat="1" ht="15" customHeight="1" thickBot="1">
      <c r="A105" s="168" t="s">
        <v>152</v>
      </c>
      <c r="B105" s="24" t="s">
        <v>153</v>
      </c>
      <c r="C105" s="181" t="s">
        <v>125</v>
      </c>
      <c r="D105" s="181">
        <v>10</v>
      </c>
      <c r="E105" s="57">
        <v>0</v>
      </c>
      <c r="F105" s="58">
        <f t="shared" si="13"/>
        <v>0</v>
      </c>
      <c r="G105" s="41"/>
      <c r="H105" s="42"/>
      <c r="I105" s="43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 s="16" customFormat="1" ht="19.5" thickBot="1">
      <c r="A106" s="35"/>
      <c r="B106" s="36" t="s">
        <v>9</v>
      </c>
      <c r="C106" s="37"/>
      <c r="D106" s="38"/>
      <c r="E106" s="39"/>
      <c r="F106" s="40">
        <f>SUM(F18:F105)</f>
        <v>0</v>
      </c>
      <c r="G106" s="41"/>
      <c r="H106" s="42"/>
      <c r="I106" s="43"/>
    </row>
    <row r="107" spans="1:27" s="4" customFormat="1" ht="15" customHeight="1" thickBot="1">
      <c r="A107" s="97"/>
      <c r="B107" s="98"/>
      <c r="C107" s="99"/>
      <c r="D107" s="100"/>
      <c r="E107" s="101"/>
      <c r="F107" s="102"/>
      <c r="G107" s="41"/>
      <c r="H107" s="42"/>
      <c r="I107" s="43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 s="4" customFormat="1" ht="16.5" customHeight="1" thickBot="1">
      <c r="A108" s="93" t="s">
        <v>7</v>
      </c>
      <c r="B108" s="137" t="str">
        <f>B7</f>
        <v>Zařízení č. 2: Zdroj tepla a chladu</v>
      </c>
      <c r="C108" s="95"/>
      <c r="D108" s="95"/>
      <c r="E108" s="95"/>
      <c r="F108" s="96"/>
      <c r="G108" s="41"/>
      <c r="H108" s="42"/>
      <c r="I108" s="43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 s="23" customFormat="1" ht="30" customHeight="1">
      <c r="A109" s="135" t="s">
        <v>10</v>
      </c>
      <c r="B109" s="145" t="s">
        <v>261</v>
      </c>
      <c r="C109" s="136" t="s">
        <v>86</v>
      </c>
      <c r="D109" s="59">
        <v>1</v>
      </c>
      <c r="E109" s="57">
        <v>0</v>
      </c>
      <c r="F109" s="58">
        <f>D109*E109</f>
        <v>0</v>
      </c>
      <c r="G109" s="41"/>
      <c r="H109" s="42"/>
      <c r="I109" s="43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</row>
    <row r="110" spans="1:27" s="23" customFormat="1" ht="15" customHeight="1">
      <c r="A110" s="142"/>
      <c r="B110" s="134" t="s">
        <v>138</v>
      </c>
      <c r="C110" s="151"/>
      <c r="D110" s="152"/>
      <c r="E110" s="57"/>
      <c r="F110" s="58"/>
      <c r="G110" s="41"/>
      <c r="H110" s="42"/>
      <c r="I110" s="43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</row>
    <row r="111" spans="1:27" s="23" customFormat="1" ht="15" customHeight="1">
      <c r="A111" s="142"/>
      <c r="B111" s="134" t="s">
        <v>139</v>
      </c>
      <c r="C111" s="151"/>
      <c r="D111" s="152"/>
      <c r="E111" s="57"/>
      <c r="F111" s="58"/>
      <c r="G111" s="41"/>
      <c r="H111" s="42"/>
      <c r="I111" s="43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</row>
    <row r="112" spans="1:27" s="23" customFormat="1" ht="15" customHeight="1">
      <c r="A112" s="142"/>
      <c r="B112" s="134" t="s">
        <v>140</v>
      </c>
      <c r="C112" s="151"/>
      <c r="D112" s="152"/>
      <c r="E112" s="57"/>
      <c r="F112" s="58"/>
      <c r="G112" s="41"/>
      <c r="H112" s="42"/>
      <c r="I112" s="43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</row>
    <row r="113" spans="1:27" s="23" customFormat="1" ht="15" customHeight="1">
      <c r="A113" s="142"/>
      <c r="B113" s="134" t="s">
        <v>137</v>
      </c>
      <c r="C113" s="151"/>
      <c r="D113" s="152"/>
      <c r="E113" s="57"/>
      <c r="F113" s="58"/>
      <c r="G113" s="41"/>
      <c r="H113" s="42"/>
      <c r="I113" s="43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</row>
    <row r="114" spans="1:27" s="23" customFormat="1" ht="15" customHeight="1">
      <c r="A114" s="142"/>
      <c r="B114" s="150" t="s">
        <v>149</v>
      </c>
      <c r="C114" s="151"/>
      <c r="D114" s="152"/>
      <c r="E114" s="57"/>
      <c r="F114" s="58"/>
      <c r="G114" s="41"/>
      <c r="H114" s="42"/>
      <c r="I114" s="43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</row>
    <row r="115" spans="1:27" s="23" customFormat="1" ht="90" customHeight="1">
      <c r="A115" s="142"/>
      <c r="B115" s="134" t="s">
        <v>243</v>
      </c>
      <c r="C115" s="151"/>
      <c r="D115" s="152"/>
      <c r="E115" s="57"/>
      <c r="F115" s="58"/>
      <c r="G115" s="41"/>
      <c r="H115" s="42"/>
      <c r="I115" s="43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</row>
    <row r="116" spans="1:27" s="23" customFormat="1" ht="45" customHeight="1">
      <c r="A116" s="142"/>
      <c r="B116" s="153" t="s">
        <v>147</v>
      </c>
      <c r="C116" s="151"/>
      <c r="D116" s="152"/>
      <c r="E116" s="57"/>
      <c r="F116" s="58"/>
      <c r="G116" s="41"/>
      <c r="H116" s="42"/>
      <c r="I116" s="43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</row>
    <row r="117" spans="1:27" s="23" customFormat="1" ht="30" customHeight="1">
      <c r="A117" s="142" t="s">
        <v>11</v>
      </c>
      <c r="B117" s="153" t="s">
        <v>221</v>
      </c>
      <c r="C117" s="151" t="s">
        <v>86</v>
      </c>
      <c r="D117" s="152">
        <v>1</v>
      </c>
      <c r="E117" s="57">
        <v>0</v>
      </c>
      <c r="F117" s="58">
        <f t="shared" ref="F117:F123" si="18">D117*E117</f>
        <v>0</v>
      </c>
      <c r="G117" s="41"/>
      <c r="H117" s="42"/>
      <c r="I117" s="43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</row>
    <row r="118" spans="1:27" s="23" customFormat="1" ht="15" customHeight="1">
      <c r="A118" s="142"/>
      <c r="B118" s="24" t="s">
        <v>175</v>
      </c>
      <c r="C118" s="139"/>
      <c r="D118" s="60"/>
      <c r="E118" s="57"/>
      <c r="F118" s="58"/>
      <c r="G118" s="41"/>
      <c r="H118" s="42"/>
      <c r="I118" s="43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</row>
    <row r="119" spans="1:27" s="23" customFormat="1" ht="15" customHeight="1">
      <c r="A119" s="142"/>
      <c r="B119" s="24" t="s">
        <v>222</v>
      </c>
      <c r="C119" s="139"/>
      <c r="D119" s="60"/>
      <c r="E119" s="57"/>
      <c r="F119" s="58"/>
      <c r="G119" s="41"/>
      <c r="H119" s="42"/>
      <c r="I119" s="43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</row>
    <row r="120" spans="1:27" s="23" customFormat="1" ht="15" customHeight="1">
      <c r="A120" s="142"/>
      <c r="B120" s="24" t="s">
        <v>223</v>
      </c>
      <c r="C120" s="139"/>
      <c r="D120" s="60"/>
      <c r="E120" s="57"/>
      <c r="F120" s="58"/>
      <c r="G120" s="41"/>
      <c r="H120" s="42"/>
      <c r="I120" s="43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</row>
    <row r="121" spans="1:27" s="23" customFormat="1" ht="15" customHeight="1">
      <c r="A121" s="142" t="s">
        <v>12</v>
      </c>
      <c r="B121" s="134" t="s">
        <v>224</v>
      </c>
      <c r="C121" s="139" t="s">
        <v>87</v>
      </c>
      <c r="D121" s="60">
        <v>1</v>
      </c>
      <c r="E121" s="57">
        <v>0</v>
      </c>
      <c r="F121" s="58">
        <f t="shared" si="18"/>
        <v>0</v>
      </c>
      <c r="G121" s="41"/>
      <c r="H121" s="42"/>
      <c r="I121" s="43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</row>
    <row r="122" spans="1:27" s="23" customFormat="1" ht="15" customHeight="1">
      <c r="A122" s="154" t="s">
        <v>130</v>
      </c>
      <c r="B122" s="156" t="s">
        <v>129</v>
      </c>
      <c r="C122" s="139" t="s">
        <v>124</v>
      </c>
      <c r="D122" s="60">
        <v>50</v>
      </c>
      <c r="E122" s="57">
        <v>0</v>
      </c>
      <c r="F122" s="58">
        <f t="shared" si="18"/>
        <v>0</v>
      </c>
      <c r="G122" s="41"/>
      <c r="H122" s="42"/>
      <c r="I122" s="43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</row>
    <row r="123" spans="1:27" s="23" customFormat="1" ht="30" customHeight="1" thickBot="1">
      <c r="A123" s="142" t="s">
        <v>131</v>
      </c>
      <c r="B123" s="153" t="s">
        <v>219</v>
      </c>
      <c r="C123" s="139" t="s">
        <v>124</v>
      </c>
      <c r="D123" s="60">
        <v>55</v>
      </c>
      <c r="E123" s="57">
        <v>0</v>
      </c>
      <c r="F123" s="58">
        <f t="shared" si="18"/>
        <v>0</v>
      </c>
      <c r="G123" s="41"/>
      <c r="H123" s="42"/>
      <c r="I123" s="43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</row>
    <row r="124" spans="1:27" s="16" customFormat="1" ht="19.5" thickBot="1">
      <c r="A124" s="35"/>
      <c r="B124" s="36" t="s">
        <v>9</v>
      </c>
      <c r="C124" s="37"/>
      <c r="D124" s="38"/>
      <c r="E124" s="39"/>
      <c r="F124" s="40">
        <f>SUM(F109:F123)</f>
        <v>0</v>
      </c>
      <c r="G124" s="41"/>
      <c r="H124" s="42"/>
      <c r="I124" s="43"/>
    </row>
    <row r="125" spans="1:27" s="4" customFormat="1" ht="15" customHeight="1" thickBot="1">
      <c r="A125" s="97"/>
      <c r="B125" s="98"/>
      <c r="C125" s="99"/>
      <c r="D125" s="100"/>
      <c r="E125" s="101"/>
      <c r="F125" s="102"/>
      <c r="G125" s="41"/>
      <c r="H125" s="42"/>
      <c r="I125" s="43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 spans="1:27" s="4" customFormat="1" ht="16.5" customHeight="1" thickBot="1">
      <c r="A126" s="93" t="s">
        <v>7</v>
      </c>
      <c r="B126" s="137" t="str">
        <f>B8</f>
        <v>Zařízení č. 3: Lokální chlazení</v>
      </c>
      <c r="C126" s="95"/>
      <c r="D126" s="95"/>
      <c r="E126" s="95"/>
      <c r="F126" s="96"/>
      <c r="G126" s="41"/>
      <c r="H126" s="42"/>
      <c r="I126" s="43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 spans="1:27" s="23" customFormat="1" ht="45" customHeight="1">
      <c r="A127" s="135" t="s">
        <v>13</v>
      </c>
      <c r="B127" s="145" t="s">
        <v>226</v>
      </c>
      <c r="C127" s="141" t="s">
        <v>86</v>
      </c>
      <c r="D127" s="29">
        <v>1</v>
      </c>
      <c r="E127" s="57">
        <v>0</v>
      </c>
      <c r="F127" s="58">
        <f t="shared" ref="F127:F134" si="19">D127*E127</f>
        <v>0</v>
      </c>
      <c r="G127" s="41"/>
      <c r="H127" s="42"/>
      <c r="I127" s="43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</row>
    <row r="128" spans="1:27" s="23" customFormat="1" ht="45" customHeight="1">
      <c r="A128" s="142" t="s">
        <v>14</v>
      </c>
      <c r="B128" s="164" t="s">
        <v>225</v>
      </c>
      <c r="C128" s="143" t="s">
        <v>86</v>
      </c>
      <c r="D128" s="126">
        <v>1</v>
      </c>
      <c r="E128" s="57">
        <v>0</v>
      </c>
      <c r="F128" s="58">
        <f t="shared" si="19"/>
        <v>0</v>
      </c>
      <c r="G128" s="41"/>
      <c r="H128" s="42"/>
      <c r="I128" s="43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</row>
    <row r="129" spans="1:27" s="23" customFormat="1" ht="45" customHeight="1">
      <c r="A129" s="142" t="s">
        <v>15</v>
      </c>
      <c r="B129" s="146" t="s">
        <v>227</v>
      </c>
      <c r="C129" s="143" t="s">
        <v>86</v>
      </c>
      <c r="D129" s="126">
        <v>1</v>
      </c>
      <c r="E129" s="57">
        <v>0</v>
      </c>
      <c r="F129" s="58">
        <f t="shared" si="19"/>
        <v>0</v>
      </c>
      <c r="G129" s="41"/>
      <c r="H129" s="42"/>
      <c r="I129" s="43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</row>
    <row r="130" spans="1:27" s="23" customFormat="1" ht="45" customHeight="1">
      <c r="A130" s="142" t="s">
        <v>16</v>
      </c>
      <c r="B130" s="146" t="s">
        <v>227</v>
      </c>
      <c r="C130" s="143" t="s">
        <v>86</v>
      </c>
      <c r="D130" s="126">
        <v>1</v>
      </c>
      <c r="E130" s="57">
        <v>0</v>
      </c>
      <c r="F130" s="58">
        <f t="shared" si="19"/>
        <v>0</v>
      </c>
      <c r="G130" s="41"/>
      <c r="H130" s="42"/>
      <c r="I130" s="43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</row>
    <row r="131" spans="1:27" s="23" customFormat="1" ht="45" customHeight="1">
      <c r="A131" s="142" t="s">
        <v>17</v>
      </c>
      <c r="B131" s="150" t="s">
        <v>226</v>
      </c>
      <c r="C131" s="143" t="s">
        <v>86</v>
      </c>
      <c r="D131" s="126">
        <v>1</v>
      </c>
      <c r="E131" s="57">
        <v>0</v>
      </c>
      <c r="F131" s="58">
        <f t="shared" si="19"/>
        <v>0</v>
      </c>
      <c r="G131" s="41"/>
      <c r="H131" s="42"/>
      <c r="I131" s="43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</row>
    <row r="132" spans="1:27" s="23" customFormat="1" ht="45" customHeight="1">
      <c r="A132" s="142" t="s">
        <v>18</v>
      </c>
      <c r="B132" s="164" t="s">
        <v>228</v>
      </c>
      <c r="C132" s="140" t="s">
        <v>86</v>
      </c>
      <c r="D132" s="30">
        <v>1</v>
      </c>
      <c r="E132" s="57">
        <v>0</v>
      </c>
      <c r="F132" s="58">
        <f t="shared" si="19"/>
        <v>0</v>
      </c>
      <c r="G132" s="41"/>
      <c r="H132" s="42"/>
      <c r="I132" s="43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</row>
    <row r="133" spans="1:27" s="23" customFormat="1" ht="45" customHeight="1">
      <c r="A133" s="142" t="s">
        <v>19</v>
      </c>
      <c r="B133" s="164" t="s">
        <v>229</v>
      </c>
      <c r="C133" s="165" t="s">
        <v>86</v>
      </c>
      <c r="D133" s="26">
        <v>1</v>
      </c>
      <c r="E133" s="57">
        <v>0</v>
      </c>
      <c r="F133" s="58">
        <f t="shared" si="19"/>
        <v>0</v>
      </c>
      <c r="G133" s="41"/>
      <c r="H133" s="42"/>
      <c r="I133" s="43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</row>
    <row r="134" spans="1:27" s="23" customFormat="1" ht="45" customHeight="1" thickBot="1">
      <c r="A134" s="168" t="s">
        <v>156</v>
      </c>
      <c r="B134" s="146" t="s">
        <v>227</v>
      </c>
      <c r="C134" s="170" t="s">
        <v>86</v>
      </c>
      <c r="D134" s="170">
        <v>1</v>
      </c>
      <c r="E134" s="171">
        <v>0</v>
      </c>
      <c r="F134" s="169">
        <f t="shared" si="19"/>
        <v>0</v>
      </c>
      <c r="G134" s="41"/>
      <c r="H134" s="42"/>
      <c r="I134" s="43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</row>
    <row r="135" spans="1:27" s="16" customFormat="1" ht="19.5" thickBot="1">
      <c r="A135" s="35"/>
      <c r="B135" s="36" t="s">
        <v>9</v>
      </c>
      <c r="C135" s="37"/>
      <c r="D135" s="38"/>
      <c r="E135" s="39"/>
      <c r="F135" s="40">
        <f>SUM(F127:F134)</f>
        <v>0</v>
      </c>
      <c r="G135" s="41"/>
      <c r="H135" s="42"/>
      <c r="I135" s="43"/>
    </row>
    <row r="136" spans="1:27" s="4" customFormat="1" ht="15" customHeight="1" thickBot="1">
      <c r="A136" s="97"/>
      <c r="B136" s="98"/>
      <c r="C136" s="99"/>
      <c r="D136" s="100"/>
      <c r="E136" s="101"/>
      <c r="F136" s="102"/>
      <c r="G136" s="41"/>
      <c r="H136" s="42"/>
      <c r="I136" s="43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 spans="1:27" ht="16.5" customHeight="1" thickBot="1">
      <c r="A137" s="103"/>
      <c r="B137" s="144" t="str">
        <f>B9</f>
        <v>Zařízení č. 4: Větrání toalet a sociálního zázemí</v>
      </c>
      <c r="C137" s="105"/>
      <c r="D137" s="106"/>
      <c r="E137" s="107"/>
      <c r="F137" s="108"/>
      <c r="G137" s="41"/>
      <c r="H137" s="42"/>
      <c r="I137" s="43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 spans="1:27" s="23" customFormat="1" ht="30" customHeight="1">
      <c r="A138" s="135" t="s">
        <v>20</v>
      </c>
      <c r="B138" s="145" t="s">
        <v>231</v>
      </c>
      <c r="C138" s="141" t="s">
        <v>86</v>
      </c>
      <c r="D138" s="29">
        <v>1</v>
      </c>
      <c r="E138" s="57">
        <v>0</v>
      </c>
      <c r="F138" s="58">
        <f t="shared" ref="F138:F155" si="20">D138*E138</f>
        <v>0</v>
      </c>
      <c r="G138" s="41"/>
      <c r="H138" s="42"/>
      <c r="I138" s="43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</row>
    <row r="139" spans="1:27" s="23" customFormat="1" ht="30" customHeight="1">
      <c r="A139" s="142" t="s">
        <v>21</v>
      </c>
      <c r="B139" s="150" t="s">
        <v>230</v>
      </c>
      <c r="C139" s="143" t="s">
        <v>86</v>
      </c>
      <c r="D139" s="126">
        <v>1</v>
      </c>
      <c r="E139" s="57">
        <v>0</v>
      </c>
      <c r="F139" s="58">
        <f t="shared" si="20"/>
        <v>0</v>
      </c>
      <c r="G139" s="41"/>
      <c r="H139" s="42"/>
      <c r="I139" s="43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</row>
    <row r="140" spans="1:27" s="23" customFormat="1" ht="15" customHeight="1">
      <c r="A140" s="142" t="s">
        <v>22</v>
      </c>
      <c r="B140" s="138" t="s">
        <v>233</v>
      </c>
      <c r="C140" s="140" t="s">
        <v>87</v>
      </c>
      <c r="D140" s="30">
        <v>2</v>
      </c>
      <c r="E140" s="57">
        <v>0</v>
      </c>
      <c r="F140" s="58">
        <f t="shared" si="20"/>
        <v>0</v>
      </c>
      <c r="G140" s="41"/>
      <c r="H140" s="42"/>
      <c r="I140" s="43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</row>
    <row r="141" spans="1:27" s="23" customFormat="1" ht="15" customHeight="1">
      <c r="A141" s="142" t="s">
        <v>23</v>
      </c>
      <c r="B141" s="138" t="s">
        <v>232</v>
      </c>
      <c r="C141" s="140" t="s">
        <v>87</v>
      </c>
      <c r="D141" s="30">
        <v>2</v>
      </c>
      <c r="E141" s="57">
        <v>0</v>
      </c>
      <c r="F141" s="58">
        <f t="shared" si="20"/>
        <v>0</v>
      </c>
      <c r="G141" s="41"/>
      <c r="H141" s="42"/>
      <c r="I141" s="43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</row>
    <row r="142" spans="1:27" s="23" customFormat="1" ht="15" customHeight="1">
      <c r="A142" s="142" t="s">
        <v>24</v>
      </c>
      <c r="B142" s="134" t="s">
        <v>234</v>
      </c>
      <c r="C142" s="140" t="s">
        <v>87</v>
      </c>
      <c r="D142" s="30">
        <v>1</v>
      </c>
      <c r="E142" s="57">
        <v>0</v>
      </c>
      <c r="F142" s="58">
        <f t="shared" si="20"/>
        <v>0</v>
      </c>
      <c r="G142" s="41"/>
      <c r="H142" s="42"/>
      <c r="I142" s="43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</row>
    <row r="143" spans="1:27" s="23" customFormat="1" ht="15" customHeight="1">
      <c r="A143" s="142" t="s">
        <v>25</v>
      </c>
      <c r="B143" s="24" t="s">
        <v>235</v>
      </c>
      <c r="C143" s="140" t="s">
        <v>87</v>
      </c>
      <c r="D143" s="30">
        <v>1</v>
      </c>
      <c r="E143" s="57">
        <v>0</v>
      </c>
      <c r="F143" s="58">
        <f t="shared" si="20"/>
        <v>0</v>
      </c>
      <c r="G143" s="41"/>
      <c r="H143" s="42"/>
      <c r="I143" s="43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</row>
    <row r="144" spans="1:27" s="23" customFormat="1" ht="15" customHeight="1">
      <c r="A144" s="142" t="s">
        <v>26</v>
      </c>
      <c r="B144" s="138" t="s">
        <v>236</v>
      </c>
      <c r="C144" s="140" t="s">
        <v>87</v>
      </c>
      <c r="D144" s="30">
        <v>1</v>
      </c>
      <c r="E144" s="57">
        <v>0</v>
      </c>
      <c r="F144" s="58">
        <f t="shared" si="20"/>
        <v>0</v>
      </c>
      <c r="G144" s="41"/>
      <c r="H144" s="42"/>
      <c r="I144" s="43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</row>
    <row r="145" spans="1:27" s="23" customFormat="1" ht="15" customHeight="1">
      <c r="A145" s="142" t="s">
        <v>27</v>
      </c>
      <c r="B145" s="134" t="s">
        <v>237</v>
      </c>
      <c r="C145" s="140" t="s">
        <v>87</v>
      </c>
      <c r="D145" s="30">
        <v>1</v>
      </c>
      <c r="E145" s="57">
        <v>0</v>
      </c>
      <c r="F145" s="58">
        <f t="shared" si="20"/>
        <v>0</v>
      </c>
      <c r="G145" s="41"/>
      <c r="H145" s="42"/>
      <c r="I145" s="43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</row>
    <row r="146" spans="1:27" s="23" customFormat="1" ht="15" customHeight="1">
      <c r="A146" s="142" t="s">
        <v>28</v>
      </c>
      <c r="B146" s="134" t="s">
        <v>238</v>
      </c>
      <c r="C146" s="140" t="s">
        <v>87</v>
      </c>
      <c r="D146" s="30">
        <v>1</v>
      </c>
      <c r="E146" s="57">
        <v>0</v>
      </c>
      <c r="F146" s="58">
        <f t="shared" si="20"/>
        <v>0</v>
      </c>
      <c r="G146" s="41"/>
      <c r="H146" s="42"/>
      <c r="I146" s="43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</row>
    <row r="147" spans="1:27" s="23" customFormat="1" ht="15" customHeight="1">
      <c r="A147" s="142" t="s">
        <v>29</v>
      </c>
      <c r="B147" s="134" t="s">
        <v>239</v>
      </c>
      <c r="C147" s="140" t="s">
        <v>87</v>
      </c>
      <c r="D147" s="30">
        <v>2</v>
      </c>
      <c r="E147" s="57">
        <v>0</v>
      </c>
      <c r="F147" s="58">
        <f t="shared" si="20"/>
        <v>0</v>
      </c>
      <c r="G147" s="41"/>
      <c r="H147" s="42"/>
      <c r="I147" s="43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</row>
    <row r="148" spans="1:27" s="23" customFormat="1" ht="15" customHeight="1">
      <c r="A148" s="142" t="s">
        <v>30</v>
      </c>
      <c r="B148" s="24" t="s">
        <v>240</v>
      </c>
      <c r="C148" s="140" t="s">
        <v>87</v>
      </c>
      <c r="D148" s="30">
        <v>1</v>
      </c>
      <c r="E148" s="57">
        <v>0</v>
      </c>
      <c r="F148" s="58">
        <f t="shared" si="20"/>
        <v>0</v>
      </c>
      <c r="G148" s="41"/>
      <c r="H148" s="42"/>
      <c r="I148" s="43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</row>
    <row r="149" spans="1:27" s="23" customFormat="1" ht="15" customHeight="1">
      <c r="A149" s="142" t="s">
        <v>31</v>
      </c>
      <c r="B149" s="24" t="s">
        <v>241</v>
      </c>
      <c r="C149" s="140" t="s">
        <v>87</v>
      </c>
      <c r="D149" s="30">
        <v>2</v>
      </c>
      <c r="E149" s="57">
        <v>0</v>
      </c>
      <c r="F149" s="58">
        <f t="shared" si="20"/>
        <v>0</v>
      </c>
      <c r="G149" s="41"/>
      <c r="H149" s="42"/>
      <c r="I149" s="43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</row>
    <row r="150" spans="1:27" s="23" customFormat="1" ht="15" customHeight="1">
      <c r="A150" s="142" t="s">
        <v>32</v>
      </c>
      <c r="B150" s="24" t="s">
        <v>242</v>
      </c>
      <c r="C150" s="140" t="s">
        <v>87</v>
      </c>
      <c r="D150" s="30">
        <v>10</v>
      </c>
      <c r="E150" s="57">
        <v>0</v>
      </c>
      <c r="F150" s="58">
        <f t="shared" si="20"/>
        <v>0</v>
      </c>
      <c r="G150" s="41"/>
      <c r="H150" s="42"/>
      <c r="I150" s="43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</row>
    <row r="151" spans="1:27" s="23" customFormat="1" ht="15" customHeight="1">
      <c r="A151" s="142" t="s">
        <v>33</v>
      </c>
      <c r="B151" s="24" t="s">
        <v>88</v>
      </c>
      <c r="C151" s="140"/>
      <c r="D151" s="30"/>
      <c r="E151" s="57"/>
      <c r="F151" s="58"/>
      <c r="G151" s="41"/>
      <c r="H151" s="42"/>
      <c r="I151" s="43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</row>
    <row r="152" spans="1:27" s="23" customFormat="1" ht="15" customHeight="1">
      <c r="A152" s="154" t="s">
        <v>34</v>
      </c>
      <c r="B152" s="156" t="s">
        <v>123</v>
      </c>
      <c r="C152" s="140" t="s">
        <v>124</v>
      </c>
      <c r="D152" s="30">
        <v>5</v>
      </c>
      <c r="E152" s="57">
        <v>0</v>
      </c>
      <c r="F152" s="58">
        <f t="shared" si="20"/>
        <v>0</v>
      </c>
      <c r="G152" s="41"/>
      <c r="H152" s="42"/>
      <c r="I152" s="43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</row>
    <row r="153" spans="1:27" s="23" customFormat="1" ht="15" customHeight="1">
      <c r="A153" s="142" t="s">
        <v>35</v>
      </c>
      <c r="B153" s="24" t="s">
        <v>127</v>
      </c>
      <c r="C153" s="140" t="s">
        <v>125</v>
      </c>
      <c r="D153" s="30">
        <v>25</v>
      </c>
      <c r="E153" s="57">
        <v>0</v>
      </c>
      <c r="F153" s="58">
        <f t="shared" si="20"/>
        <v>0</v>
      </c>
      <c r="G153" s="41"/>
      <c r="H153" s="42"/>
      <c r="I153" s="43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</row>
    <row r="154" spans="1:27" s="23" customFormat="1" ht="15" customHeight="1">
      <c r="A154" s="142" t="s">
        <v>36</v>
      </c>
      <c r="B154" s="24" t="s">
        <v>126</v>
      </c>
      <c r="C154" s="140" t="s">
        <v>125</v>
      </c>
      <c r="D154" s="30">
        <v>25</v>
      </c>
      <c r="E154" s="57">
        <v>0</v>
      </c>
      <c r="F154" s="58">
        <f t="shared" si="20"/>
        <v>0</v>
      </c>
      <c r="G154" s="41"/>
      <c r="H154" s="42"/>
      <c r="I154" s="43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</row>
    <row r="155" spans="1:27" s="23" customFormat="1" ht="30" customHeight="1" thickBot="1">
      <c r="A155" s="142" t="s">
        <v>37</v>
      </c>
      <c r="B155" s="153" t="s">
        <v>219</v>
      </c>
      <c r="C155" s="140" t="s">
        <v>124</v>
      </c>
      <c r="D155" s="30">
        <v>6</v>
      </c>
      <c r="E155" s="57">
        <v>0</v>
      </c>
      <c r="F155" s="58">
        <f t="shared" si="20"/>
        <v>0</v>
      </c>
      <c r="G155" s="41"/>
      <c r="H155" s="42"/>
      <c r="I155" s="43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</row>
    <row r="156" spans="1:27" s="16" customFormat="1" ht="19.5" thickBot="1">
      <c r="A156" s="35"/>
      <c r="B156" s="36" t="s">
        <v>9</v>
      </c>
      <c r="C156" s="37"/>
      <c r="D156" s="38"/>
      <c r="E156" s="39"/>
      <c r="F156" s="40">
        <f>SUM(F138:F155)</f>
        <v>0</v>
      </c>
      <c r="G156" s="41"/>
      <c r="H156" s="42"/>
      <c r="I156" s="43"/>
    </row>
    <row r="157" spans="1:27" ht="15" customHeight="1" thickBot="1">
      <c r="A157" s="109"/>
      <c r="B157" s="99"/>
      <c r="C157" s="110"/>
      <c r="D157" s="111"/>
      <c r="E157" s="101"/>
      <c r="F157" s="102"/>
      <c r="G157" s="41"/>
      <c r="H157" s="42"/>
      <c r="I157" s="43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 spans="1:27" ht="16.5" customHeight="1" thickBot="1">
      <c r="A158" s="112"/>
      <c r="B158" s="144" t="str">
        <f>B10</f>
        <v>Zařízení č. 5: Větrání provozního zázemí</v>
      </c>
      <c r="C158" s="113"/>
      <c r="D158" s="114"/>
      <c r="E158" s="107"/>
      <c r="F158" s="108"/>
      <c r="G158" s="41"/>
      <c r="H158" s="42"/>
      <c r="I158" s="43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 spans="1:27" s="5" customFormat="1" ht="30" customHeight="1">
      <c r="A159" s="147" t="s">
        <v>38</v>
      </c>
      <c r="B159" s="145" t="s">
        <v>244</v>
      </c>
      <c r="C159" s="141" t="s">
        <v>86</v>
      </c>
      <c r="D159" s="29">
        <v>1</v>
      </c>
      <c r="E159" s="57">
        <v>0</v>
      </c>
      <c r="F159" s="58">
        <f t="shared" ref="F159:F176" si="21">D159*E159</f>
        <v>0</v>
      </c>
      <c r="G159" s="41"/>
      <c r="H159" s="42"/>
      <c r="I159" s="43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</row>
    <row r="160" spans="1:27" s="5" customFormat="1" ht="15" customHeight="1">
      <c r="A160" s="148" t="s">
        <v>39</v>
      </c>
      <c r="B160" s="146" t="s">
        <v>245</v>
      </c>
      <c r="C160" s="143" t="s">
        <v>87</v>
      </c>
      <c r="D160" s="126">
        <v>2</v>
      </c>
      <c r="E160" s="57">
        <v>0</v>
      </c>
      <c r="F160" s="58">
        <f t="shared" si="21"/>
        <v>0</v>
      </c>
      <c r="G160" s="41"/>
      <c r="H160" s="42"/>
      <c r="I160" s="43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</row>
    <row r="161" spans="1:27" s="5" customFormat="1" ht="15" customHeight="1">
      <c r="A161" s="148" t="s">
        <v>40</v>
      </c>
      <c r="B161" s="134" t="s">
        <v>246</v>
      </c>
      <c r="C161" s="143" t="s">
        <v>87</v>
      </c>
      <c r="D161" s="126">
        <v>1</v>
      </c>
      <c r="E161" s="57">
        <v>0</v>
      </c>
      <c r="F161" s="58">
        <f t="shared" si="21"/>
        <v>0</v>
      </c>
      <c r="G161" s="41"/>
      <c r="H161" s="42"/>
      <c r="I161" s="43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</row>
    <row r="162" spans="1:27" s="5" customFormat="1" ht="15" customHeight="1">
      <c r="A162" s="148" t="s">
        <v>41</v>
      </c>
      <c r="B162" s="134" t="s">
        <v>247</v>
      </c>
      <c r="C162" s="143" t="s">
        <v>87</v>
      </c>
      <c r="D162" s="126">
        <v>1</v>
      </c>
      <c r="E162" s="57">
        <v>0</v>
      </c>
      <c r="F162" s="58">
        <f t="shared" si="21"/>
        <v>0</v>
      </c>
      <c r="G162" s="41"/>
      <c r="H162" s="42"/>
      <c r="I162" s="43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</row>
    <row r="163" spans="1:27" s="5" customFormat="1" ht="30" customHeight="1">
      <c r="A163" s="148" t="s">
        <v>42</v>
      </c>
      <c r="B163" s="150" t="s">
        <v>248</v>
      </c>
      <c r="C163" s="143" t="s">
        <v>87</v>
      </c>
      <c r="D163" s="126">
        <v>1</v>
      </c>
      <c r="E163" s="57">
        <v>0</v>
      </c>
      <c r="F163" s="58">
        <f t="shared" si="21"/>
        <v>0</v>
      </c>
      <c r="G163" s="41"/>
      <c r="H163" s="42"/>
      <c r="I163" s="43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</row>
    <row r="164" spans="1:27" s="5" customFormat="1" ht="30" customHeight="1">
      <c r="A164" s="148" t="s">
        <v>43</v>
      </c>
      <c r="B164" s="150" t="s">
        <v>249</v>
      </c>
      <c r="C164" s="143" t="s">
        <v>87</v>
      </c>
      <c r="D164" s="126">
        <v>1</v>
      </c>
      <c r="E164" s="57">
        <v>0</v>
      </c>
      <c r="F164" s="58">
        <f t="shared" si="21"/>
        <v>0</v>
      </c>
      <c r="G164" s="41"/>
      <c r="H164" s="42"/>
      <c r="I164" s="43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</row>
    <row r="165" spans="1:27" s="5" customFormat="1" ht="15" customHeight="1">
      <c r="A165" s="148" t="s">
        <v>44</v>
      </c>
      <c r="B165" s="134" t="s">
        <v>88</v>
      </c>
      <c r="C165" s="143"/>
      <c r="D165" s="126"/>
      <c r="E165" s="57"/>
      <c r="F165" s="58"/>
      <c r="G165" s="41"/>
      <c r="H165" s="42"/>
      <c r="I165" s="43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</row>
    <row r="166" spans="1:27" s="5" customFormat="1" ht="15" customHeight="1">
      <c r="A166" s="148" t="s">
        <v>45</v>
      </c>
      <c r="B166" s="134" t="s">
        <v>203</v>
      </c>
      <c r="C166" s="143" t="s">
        <v>87</v>
      </c>
      <c r="D166" s="126">
        <v>2</v>
      </c>
      <c r="E166" s="57">
        <v>0</v>
      </c>
      <c r="F166" s="58">
        <f t="shared" si="21"/>
        <v>0</v>
      </c>
      <c r="G166" s="41"/>
      <c r="H166" s="42"/>
      <c r="I166" s="43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</row>
    <row r="167" spans="1:27" s="5" customFormat="1" ht="30" customHeight="1">
      <c r="A167" s="148" t="s">
        <v>46</v>
      </c>
      <c r="B167" s="134" t="s">
        <v>250</v>
      </c>
      <c r="C167" s="143" t="s">
        <v>87</v>
      </c>
      <c r="D167" s="126">
        <v>1</v>
      </c>
      <c r="E167" s="57">
        <v>0</v>
      </c>
      <c r="F167" s="58">
        <f t="shared" si="21"/>
        <v>0</v>
      </c>
      <c r="G167" s="41"/>
      <c r="H167" s="42"/>
      <c r="I167" s="43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</row>
    <row r="168" spans="1:27" s="5" customFormat="1" ht="30" customHeight="1">
      <c r="A168" s="148" t="s">
        <v>47</v>
      </c>
      <c r="B168" s="134" t="s">
        <v>251</v>
      </c>
      <c r="C168" s="143" t="s">
        <v>87</v>
      </c>
      <c r="D168" s="126">
        <v>1</v>
      </c>
      <c r="E168" s="57">
        <v>0</v>
      </c>
      <c r="F168" s="58">
        <f t="shared" si="21"/>
        <v>0</v>
      </c>
      <c r="G168" s="41"/>
      <c r="H168" s="42"/>
      <c r="I168" s="43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</row>
    <row r="169" spans="1:27" s="5" customFormat="1" ht="30" customHeight="1">
      <c r="A169" s="148" t="s">
        <v>48</v>
      </c>
      <c r="B169" s="134" t="s">
        <v>252</v>
      </c>
      <c r="C169" s="143" t="s">
        <v>87</v>
      </c>
      <c r="D169" s="126">
        <v>1</v>
      </c>
      <c r="E169" s="57">
        <v>0</v>
      </c>
      <c r="F169" s="58">
        <f t="shared" si="21"/>
        <v>0</v>
      </c>
      <c r="G169" s="41"/>
      <c r="H169" s="42"/>
      <c r="I169" s="43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</row>
    <row r="170" spans="1:27" s="5" customFormat="1" ht="30" customHeight="1">
      <c r="A170" s="148" t="s">
        <v>49</v>
      </c>
      <c r="B170" s="134" t="s">
        <v>253</v>
      </c>
      <c r="C170" s="143" t="s">
        <v>87</v>
      </c>
      <c r="D170" s="126">
        <v>2</v>
      </c>
      <c r="E170" s="57">
        <v>0</v>
      </c>
      <c r="F170" s="58">
        <f t="shared" si="21"/>
        <v>0</v>
      </c>
      <c r="G170" s="41"/>
      <c r="H170" s="42"/>
      <c r="I170" s="43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</row>
    <row r="171" spans="1:27" s="5" customFormat="1" ht="30" customHeight="1">
      <c r="A171" s="148" t="s">
        <v>50</v>
      </c>
      <c r="B171" s="134" t="s">
        <v>254</v>
      </c>
      <c r="C171" s="143" t="s">
        <v>87</v>
      </c>
      <c r="D171" s="126">
        <v>1</v>
      </c>
      <c r="E171" s="57">
        <v>0</v>
      </c>
      <c r="F171" s="58">
        <f t="shared" si="21"/>
        <v>0</v>
      </c>
      <c r="G171" s="41"/>
      <c r="H171" s="42"/>
      <c r="I171" s="43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</row>
    <row r="172" spans="1:27" s="5" customFormat="1" ht="45" customHeight="1">
      <c r="A172" s="148" t="s">
        <v>51</v>
      </c>
      <c r="B172" s="146" t="s">
        <v>255</v>
      </c>
      <c r="C172" s="143" t="s">
        <v>87</v>
      </c>
      <c r="D172" s="126">
        <v>1</v>
      </c>
      <c r="E172" s="57">
        <v>0</v>
      </c>
      <c r="F172" s="58">
        <f t="shared" si="21"/>
        <v>0</v>
      </c>
      <c r="G172" s="41"/>
      <c r="H172" s="42"/>
      <c r="I172" s="43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</row>
    <row r="173" spans="1:27" s="5" customFormat="1" ht="15" customHeight="1">
      <c r="A173" s="33" t="s">
        <v>52</v>
      </c>
      <c r="B173" s="166" t="s">
        <v>123</v>
      </c>
      <c r="C173" s="143" t="s">
        <v>124</v>
      </c>
      <c r="D173" s="126">
        <v>60</v>
      </c>
      <c r="E173" s="57">
        <v>0</v>
      </c>
      <c r="F173" s="58">
        <f t="shared" si="21"/>
        <v>0</v>
      </c>
      <c r="G173" s="41"/>
      <c r="H173" s="42"/>
      <c r="I173" s="43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</row>
    <row r="174" spans="1:27" s="5" customFormat="1" ht="30" customHeight="1">
      <c r="A174" s="148" t="s">
        <v>53</v>
      </c>
      <c r="B174" s="153" t="s">
        <v>219</v>
      </c>
      <c r="C174" s="143" t="s">
        <v>124</v>
      </c>
      <c r="D174" s="126">
        <v>35</v>
      </c>
      <c r="E174" s="57">
        <v>0</v>
      </c>
      <c r="F174" s="58">
        <f t="shared" si="21"/>
        <v>0</v>
      </c>
      <c r="G174" s="41"/>
      <c r="H174" s="42"/>
      <c r="I174" s="43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</row>
    <row r="175" spans="1:27" s="5" customFormat="1" ht="30" customHeight="1">
      <c r="A175" s="33" t="s">
        <v>154</v>
      </c>
      <c r="B175" s="153" t="s">
        <v>256</v>
      </c>
      <c r="C175" s="25" t="s">
        <v>87</v>
      </c>
      <c r="D175" s="30">
        <v>2</v>
      </c>
      <c r="E175" s="57">
        <v>0</v>
      </c>
      <c r="F175" s="58">
        <f t="shared" si="21"/>
        <v>0</v>
      </c>
      <c r="G175" s="41"/>
      <c r="H175" s="42"/>
      <c r="I175" s="43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</row>
    <row r="176" spans="1:27" s="5" customFormat="1" ht="15" customHeight="1" thickBot="1">
      <c r="A176" s="182" t="s">
        <v>155</v>
      </c>
      <c r="B176" s="134" t="s">
        <v>257</v>
      </c>
      <c r="C176" s="183" t="s">
        <v>87</v>
      </c>
      <c r="D176" s="184">
        <v>2</v>
      </c>
      <c r="E176" s="57">
        <v>0</v>
      </c>
      <c r="F176" s="58">
        <f t="shared" si="21"/>
        <v>0</v>
      </c>
      <c r="G176" s="41"/>
      <c r="H176" s="42"/>
      <c r="I176" s="43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</row>
    <row r="177" spans="1:27" s="16" customFormat="1" ht="19.5" thickBot="1">
      <c r="A177" s="35"/>
      <c r="B177" s="36" t="s">
        <v>9</v>
      </c>
      <c r="C177" s="37"/>
      <c r="D177" s="38"/>
      <c r="E177" s="39"/>
      <c r="F177" s="40">
        <f>SUM(F159:F176)</f>
        <v>0</v>
      </c>
      <c r="G177" s="41"/>
      <c r="H177" s="42"/>
      <c r="I177" s="43"/>
    </row>
    <row r="178" spans="1:27" ht="15" customHeight="1" thickBot="1">
      <c r="A178" s="109"/>
      <c r="B178" s="98"/>
      <c r="C178" s="110"/>
      <c r="D178" s="111"/>
      <c r="E178" s="101"/>
      <c r="F178" s="102"/>
      <c r="G178" s="41"/>
      <c r="H178" s="42"/>
      <c r="I178" s="43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 spans="1:27" ht="16.5" customHeight="1" thickBot="1">
      <c r="A179" s="112"/>
      <c r="B179" s="104" t="str">
        <f>B11</f>
        <v>Zařízení č. 6: Větrání šatny</v>
      </c>
      <c r="C179" s="113"/>
      <c r="D179" s="114"/>
      <c r="E179" s="107"/>
      <c r="F179" s="108"/>
      <c r="G179" s="41"/>
      <c r="H179" s="42"/>
      <c r="I179" s="43"/>
      <c r="J179" s="11"/>
      <c r="K179" s="11"/>
      <c r="L179" s="11"/>
      <c r="M179" s="11"/>
      <c r="N179" s="11"/>
      <c r="O179" s="11"/>
      <c r="P179" s="11"/>
      <c r="Q179" s="11"/>
    </row>
    <row r="180" spans="1:27" s="5" customFormat="1" ht="30" customHeight="1">
      <c r="A180" s="32" t="s">
        <v>54</v>
      </c>
      <c r="B180" s="149" t="s">
        <v>258</v>
      </c>
      <c r="C180" s="28" t="s">
        <v>87</v>
      </c>
      <c r="D180" s="125">
        <v>1</v>
      </c>
      <c r="E180" s="57">
        <v>0</v>
      </c>
      <c r="F180" s="58">
        <f t="shared" ref="F180:F182" si="22">D180*E180</f>
        <v>0</v>
      </c>
      <c r="G180" s="41"/>
      <c r="H180" s="42"/>
      <c r="I180" s="43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</row>
    <row r="181" spans="1:27" s="5" customFormat="1" ht="15" customHeight="1">
      <c r="A181" s="33" t="s">
        <v>55</v>
      </c>
      <c r="B181" s="34" t="s">
        <v>259</v>
      </c>
      <c r="C181" s="25" t="s">
        <v>87</v>
      </c>
      <c r="D181" s="26">
        <v>1</v>
      </c>
      <c r="E181" s="57">
        <v>0</v>
      </c>
      <c r="F181" s="58">
        <f t="shared" si="22"/>
        <v>0</v>
      </c>
      <c r="G181" s="41"/>
      <c r="H181" s="42"/>
      <c r="I181" s="43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</row>
    <row r="182" spans="1:27" s="5" customFormat="1" ht="15" customHeight="1" thickBot="1">
      <c r="A182" s="33" t="s">
        <v>56</v>
      </c>
      <c r="B182" s="24" t="s">
        <v>128</v>
      </c>
      <c r="C182" s="25" t="s">
        <v>125</v>
      </c>
      <c r="D182" s="26">
        <v>1</v>
      </c>
      <c r="E182" s="57">
        <v>0</v>
      </c>
      <c r="F182" s="58">
        <f t="shared" si="22"/>
        <v>0</v>
      </c>
      <c r="G182" s="41"/>
      <c r="H182" s="42"/>
      <c r="I182" s="43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</row>
    <row r="183" spans="1:27" s="16" customFormat="1" ht="19.5" thickBot="1">
      <c r="A183" s="35"/>
      <c r="B183" s="36" t="s">
        <v>9</v>
      </c>
      <c r="C183" s="37"/>
      <c r="D183" s="38"/>
      <c r="E183" s="39"/>
      <c r="F183" s="40">
        <f>SUM(F180:F182)</f>
        <v>0</v>
      </c>
      <c r="G183" s="41"/>
      <c r="H183" s="42"/>
      <c r="I183" s="43"/>
    </row>
    <row r="184" spans="1:27" s="10" customFormat="1" ht="15" customHeight="1" thickBot="1">
      <c r="A184" s="47"/>
      <c r="B184" s="48"/>
      <c r="C184" s="49"/>
      <c r="D184" s="50"/>
      <c r="E184" s="51"/>
      <c r="F184" s="52"/>
      <c r="G184" s="41"/>
      <c r="H184" s="42"/>
      <c r="I184" s="43"/>
    </row>
    <row r="185" spans="1:27" ht="16.5" customHeight="1" thickBot="1">
      <c r="A185" s="112"/>
      <c r="B185" s="104" t="str">
        <f>B12</f>
        <v>Zařízení č. 7: Vzduchové clony</v>
      </c>
      <c r="C185" s="113"/>
      <c r="D185" s="114"/>
      <c r="E185" s="107"/>
      <c r="F185" s="108"/>
      <c r="G185" s="41"/>
      <c r="H185" s="42"/>
      <c r="I185" s="43"/>
      <c r="J185" s="11"/>
      <c r="K185" s="11"/>
      <c r="L185" s="11"/>
      <c r="M185" s="11"/>
      <c r="N185" s="11"/>
      <c r="O185" s="11"/>
      <c r="P185" s="11"/>
      <c r="Q185" s="11"/>
    </row>
    <row r="186" spans="1:27" s="5" customFormat="1" ht="30" customHeight="1" thickBot="1">
      <c r="A186" s="32" t="s">
        <v>79</v>
      </c>
      <c r="B186" s="145" t="s">
        <v>260</v>
      </c>
      <c r="C186" s="28" t="s">
        <v>87</v>
      </c>
      <c r="D186" s="125">
        <v>2</v>
      </c>
      <c r="E186" s="57">
        <v>0</v>
      </c>
      <c r="F186" s="58">
        <f t="shared" ref="F186" si="23">D186*E186</f>
        <v>0</v>
      </c>
      <c r="G186" s="41"/>
      <c r="H186" s="42"/>
      <c r="I186" s="43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</row>
    <row r="187" spans="1:27" s="16" customFormat="1" ht="19.5" thickBot="1">
      <c r="A187" s="35"/>
      <c r="B187" s="36" t="s">
        <v>9</v>
      </c>
      <c r="C187" s="37"/>
      <c r="D187" s="38"/>
      <c r="E187" s="39"/>
      <c r="F187" s="40">
        <f>SUM(F186:F186)</f>
        <v>0</v>
      </c>
      <c r="G187" s="41"/>
      <c r="H187" s="42"/>
      <c r="I187" s="43"/>
    </row>
    <row r="188" spans="1:27" s="16" customFormat="1" ht="15.75" thickBot="1">
      <c r="A188" s="112"/>
      <c r="B188" s="172" t="str">
        <f>B21</f>
        <v>Uzavírací klapka včetně servopohonu</v>
      </c>
      <c r="C188" s="113"/>
      <c r="D188" s="114"/>
      <c r="E188" s="107"/>
      <c r="F188" s="108"/>
      <c r="G188" s="41"/>
      <c r="H188" s="42"/>
      <c r="I188" s="43"/>
    </row>
    <row r="189" spans="1:27" s="16" customFormat="1" ht="28.5">
      <c r="A189" s="32" t="s">
        <v>157</v>
      </c>
      <c r="B189" s="149" t="s">
        <v>258</v>
      </c>
      <c r="C189" s="28" t="s">
        <v>87</v>
      </c>
      <c r="D189" s="125">
        <v>1</v>
      </c>
      <c r="E189" s="57">
        <v>0</v>
      </c>
      <c r="F189" s="58">
        <f t="shared" ref="F189:F191" si="24">D189*E189</f>
        <v>0</v>
      </c>
      <c r="G189" s="41"/>
      <c r="H189" s="42"/>
      <c r="I189" s="43"/>
    </row>
    <row r="190" spans="1:27" s="16" customFormat="1">
      <c r="A190" s="33" t="s">
        <v>158</v>
      </c>
      <c r="B190" s="34" t="s">
        <v>259</v>
      </c>
      <c r="C190" s="25" t="s">
        <v>87</v>
      </c>
      <c r="D190" s="26">
        <v>1</v>
      </c>
      <c r="E190" s="57">
        <v>0</v>
      </c>
      <c r="F190" s="58">
        <f t="shared" si="24"/>
        <v>0</v>
      </c>
      <c r="G190" s="41"/>
      <c r="H190" s="42"/>
      <c r="I190" s="43"/>
    </row>
    <row r="191" spans="1:27" s="16" customFormat="1" ht="15.75" thickBot="1">
      <c r="A191" s="33" t="s">
        <v>159</v>
      </c>
      <c r="B191" s="24" t="s">
        <v>161</v>
      </c>
      <c r="C191" s="25" t="s">
        <v>125</v>
      </c>
      <c r="D191" s="26">
        <v>1</v>
      </c>
      <c r="E191" s="57">
        <v>0</v>
      </c>
      <c r="F191" s="58">
        <f t="shared" si="24"/>
        <v>0</v>
      </c>
      <c r="G191" s="41"/>
      <c r="H191" s="42"/>
      <c r="I191" s="43"/>
    </row>
    <row r="192" spans="1:27" s="16" customFormat="1" ht="19.5" thickBot="1">
      <c r="A192" s="35"/>
      <c r="B192" s="36" t="s">
        <v>9</v>
      </c>
      <c r="C192" s="37"/>
      <c r="D192" s="38"/>
      <c r="E192" s="39"/>
      <c r="F192" s="40">
        <f>SUM(F189:F191)</f>
        <v>0</v>
      </c>
      <c r="G192" s="41"/>
      <c r="H192" s="42"/>
      <c r="I192" s="43"/>
    </row>
    <row r="193" spans="1:17" s="16" customFormat="1" ht="18.75" thickBot="1">
      <c r="A193" s="47"/>
      <c r="B193" s="48"/>
      <c r="C193" s="49"/>
      <c r="D193" s="50"/>
      <c r="E193" s="51"/>
      <c r="F193" s="52"/>
      <c r="G193" s="41"/>
      <c r="H193" s="42"/>
      <c r="I193" s="43"/>
    </row>
    <row r="194" spans="1:17" s="10" customFormat="1" ht="30" customHeight="1" thickBot="1">
      <c r="A194" s="128"/>
      <c r="B194" s="129" t="s">
        <v>6</v>
      </c>
      <c r="C194" s="130"/>
      <c r="D194" s="131"/>
      <c r="E194" s="132"/>
      <c r="F194" s="133">
        <f>F106+F124+F135+F156+F177+F183+F187+F192</f>
        <v>0</v>
      </c>
      <c r="G194" s="12"/>
      <c r="H194" s="14"/>
      <c r="I194" s="15"/>
      <c r="J194" s="16"/>
      <c r="K194" s="16"/>
      <c r="L194" s="16"/>
      <c r="M194" s="16"/>
      <c r="N194" s="16"/>
      <c r="O194" s="16"/>
      <c r="P194" s="16"/>
      <c r="Q194" s="16"/>
    </row>
    <row r="195" spans="1:17" ht="15" customHeight="1">
      <c r="A195" s="53"/>
      <c r="B195" s="54"/>
      <c r="C195" s="45"/>
      <c r="D195" s="46"/>
      <c r="E195" s="55"/>
      <c r="F195" s="56"/>
      <c r="G195" s="12"/>
      <c r="H195" s="13"/>
      <c r="I195" s="13"/>
      <c r="J195" s="11"/>
      <c r="K195" s="11"/>
      <c r="L195" s="11"/>
      <c r="M195" s="11"/>
      <c r="N195" s="11"/>
      <c r="O195" s="11"/>
      <c r="P195" s="11"/>
      <c r="Q195" s="11"/>
    </row>
    <row r="196" spans="1:17" s="10" customFormat="1" ht="15" customHeight="1">
      <c r="A196" s="157" t="s">
        <v>133</v>
      </c>
      <c r="B196" s="158"/>
      <c r="C196" s="158"/>
      <c r="D196" s="159"/>
      <c r="E196" s="160"/>
      <c r="F196" s="158"/>
    </row>
    <row r="197" spans="1:17" s="10" customFormat="1" ht="15" customHeight="1">
      <c r="A197" s="44" t="s">
        <v>134</v>
      </c>
      <c r="B197" s="158"/>
      <c r="C197" s="158"/>
      <c r="D197" s="159"/>
      <c r="E197" s="160"/>
      <c r="F197" s="158"/>
    </row>
    <row r="198" spans="1:17" s="10" customFormat="1" ht="15" customHeight="1">
      <c r="A198" s="44"/>
      <c r="B198" s="115"/>
      <c r="C198" s="115"/>
      <c r="D198" s="116"/>
      <c r="E198" s="117"/>
      <c r="F198" s="115"/>
    </row>
    <row r="199" spans="1:17" ht="20.100000000000001" customHeight="1">
      <c r="E199" s="122"/>
      <c r="F199" s="123"/>
      <c r="G199" s="12"/>
      <c r="H199" s="13"/>
      <c r="I199" s="13"/>
      <c r="J199" s="11"/>
      <c r="K199" s="11"/>
      <c r="L199" s="11"/>
      <c r="M199" s="11"/>
      <c r="N199" s="11"/>
      <c r="O199" s="11"/>
      <c r="P199" s="11"/>
      <c r="Q199" s="11"/>
    </row>
    <row r="200" spans="1:17" ht="20.100000000000001" customHeight="1">
      <c r="E200" s="122"/>
      <c r="F200" s="123"/>
      <c r="G200" s="12"/>
      <c r="H200" s="13"/>
      <c r="I200" s="13"/>
      <c r="J200" s="11"/>
      <c r="K200" s="11"/>
      <c r="L200" s="11"/>
      <c r="M200" s="11"/>
      <c r="N200" s="11"/>
      <c r="O200" s="11"/>
      <c r="P200" s="11"/>
      <c r="Q200" s="11"/>
    </row>
    <row r="201" spans="1:17" ht="20.100000000000001" customHeight="1">
      <c r="G201" s="12"/>
      <c r="H201" s="13"/>
      <c r="I201" s="13"/>
      <c r="J201" s="11"/>
      <c r="K201" s="11"/>
      <c r="L201" s="11"/>
      <c r="M201" s="11"/>
      <c r="N201" s="11"/>
      <c r="O201" s="11"/>
      <c r="P201" s="11"/>
      <c r="Q201" s="11"/>
    </row>
    <row r="202" spans="1:17" ht="20.100000000000001" customHeight="1">
      <c r="G202" s="12"/>
      <c r="H202" s="13"/>
      <c r="I202" s="13"/>
      <c r="J202" s="11"/>
      <c r="K202" s="11"/>
      <c r="L202" s="11"/>
      <c r="M202" s="11"/>
      <c r="N202" s="11"/>
      <c r="O202" s="11"/>
      <c r="P202" s="11"/>
      <c r="Q202" s="11"/>
    </row>
    <row r="203" spans="1:17" ht="20.100000000000001" customHeight="1">
      <c r="G203" s="12"/>
      <c r="H203" s="13"/>
      <c r="I203" s="13"/>
      <c r="J203" s="11"/>
      <c r="K203" s="11"/>
      <c r="L203" s="11"/>
      <c r="M203" s="11"/>
      <c r="N203" s="11"/>
      <c r="O203" s="11"/>
      <c r="P203" s="11"/>
      <c r="Q203" s="11"/>
    </row>
    <row r="204" spans="1:17" ht="20.100000000000001" customHeight="1">
      <c r="G204" s="12"/>
      <c r="H204" s="13"/>
      <c r="I204" s="13"/>
      <c r="J204" s="11"/>
      <c r="K204" s="11"/>
      <c r="L204" s="11"/>
      <c r="M204" s="11"/>
      <c r="N204" s="11"/>
      <c r="O204" s="11"/>
      <c r="P204" s="11"/>
      <c r="Q204" s="11"/>
    </row>
    <row r="205" spans="1:17" ht="20.100000000000001" customHeight="1">
      <c r="G205" s="12"/>
      <c r="H205" s="13"/>
      <c r="I205" s="13"/>
      <c r="J205" s="11"/>
      <c r="K205" s="11"/>
      <c r="L205" s="11"/>
      <c r="M205" s="11"/>
      <c r="N205" s="11"/>
      <c r="O205" s="11"/>
      <c r="P205" s="11"/>
      <c r="Q205" s="11"/>
    </row>
    <row r="206" spans="1:17" ht="20.100000000000001" customHeight="1">
      <c r="G206" s="12"/>
      <c r="H206" s="13"/>
      <c r="I206" s="13"/>
      <c r="J206" s="11"/>
      <c r="K206" s="11"/>
      <c r="L206" s="11"/>
      <c r="M206" s="11"/>
      <c r="N206" s="11"/>
      <c r="O206" s="11"/>
      <c r="P206" s="11"/>
      <c r="Q206" s="11"/>
    </row>
    <row r="207" spans="1:17" ht="20.100000000000001" customHeight="1">
      <c r="G207" s="12"/>
      <c r="H207" s="13"/>
      <c r="I207" s="13"/>
      <c r="J207" s="11"/>
      <c r="K207" s="11"/>
      <c r="L207" s="11"/>
      <c r="M207" s="11"/>
      <c r="N207" s="11"/>
      <c r="O207" s="11"/>
      <c r="P207" s="11"/>
      <c r="Q207" s="11"/>
    </row>
    <row r="208" spans="1:17" ht="20.100000000000001" customHeight="1"/>
    <row r="209" ht="20.100000000000001" customHeight="1"/>
  </sheetData>
  <phoneticPr fontId="18" type="noConversion"/>
  <pageMargins left="0.39370078740157483" right="0.39370078740157483" top="0.78740157480314965" bottom="0.9055118110236221" header="0.51181102362204722" footer="0.51181102362204722"/>
  <pageSetup paperSize="9" scale="75" orientation="portrait" r:id="rId1"/>
  <headerFooter alignWithMargins="0">
    <oddFooter>&amp;CStrana &amp;P z &amp;N</oddFooter>
  </headerFooter>
  <ignoredErrors>
    <ignoredError sqref="F124 F156 F183 F187 F192 F177 F135" unlockedFormula="1"/>
    <ignoredError sqref="A177:A187 A49:A105 A135:A174 A106:A133 A175:A17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FORMULAR SV</vt:lpstr>
      <vt:lpstr>'FORMULAR SV'!Oblast_tisku</vt:lpstr>
      <vt:lpstr>Print_Area</vt:lpstr>
      <vt:lpstr>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Kašparová Pavlína</dc:creator>
  <cp:lastModifiedBy>dohnal</cp:lastModifiedBy>
  <cp:lastPrinted>2012-05-15T12:52:10Z</cp:lastPrinted>
  <dcterms:created xsi:type="dcterms:W3CDTF">1998-02-05T12:12:54Z</dcterms:created>
  <dcterms:modified xsi:type="dcterms:W3CDTF">2012-12-03T12:03:38Z</dcterms:modified>
</cp:coreProperties>
</file>